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70C624C-C705-4AC9-9FE8-E27CB4E41B82}" xr6:coauthVersionLast="47" xr6:coauthVersionMax="47" xr10:uidLastSave="{00000000-0000-0000-0000-000000000000}"/>
  <bookViews>
    <workbookView xWindow="-120" yWindow="-120" windowWidth="19440" windowHeight="11520" activeTab="1" xr2:uid="{99E33E19-0617-41CE-B06F-81620538F992}"/>
  </bookViews>
  <sheets>
    <sheet name="Spaulding 2024 LV North of Cass" sheetId="1" r:id="rId1"/>
    <sheet name="1 Acre" sheetId="2" r:id="rId2"/>
    <sheet name="2 Acre" sheetId="4" r:id="rId3"/>
    <sheet name="5 Acre" sheetId="5" r:id="rId4"/>
    <sheet name="10 Acre" sheetId="6" r:id="rId5"/>
    <sheet name="15 Acre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7" l="1"/>
  <c r="G16" i="7"/>
  <c r="G13" i="7"/>
  <c r="J7" i="7"/>
  <c r="L7" i="7" s="1"/>
  <c r="J8" i="7"/>
  <c r="L8" i="7" s="1"/>
  <c r="J9" i="7"/>
  <c r="L9" i="7" s="1"/>
  <c r="J6" i="7"/>
  <c r="L6" i="7" s="1"/>
  <c r="I10" i="7"/>
  <c r="G10" i="7"/>
  <c r="I15" i="6"/>
  <c r="G15" i="6"/>
  <c r="L15" i="6" s="1"/>
  <c r="L12" i="6"/>
  <c r="J12" i="6"/>
  <c r="I12" i="6"/>
  <c r="G12" i="6"/>
  <c r="I9" i="6"/>
  <c r="G9" i="6"/>
  <c r="L6" i="6"/>
  <c r="L7" i="6"/>
  <c r="L8" i="6"/>
  <c r="L5" i="6"/>
  <c r="L9" i="6" s="1"/>
  <c r="I15" i="5"/>
  <c r="J12" i="5"/>
  <c r="I12" i="5"/>
  <c r="G15" i="5"/>
  <c r="G12" i="5"/>
  <c r="J9" i="5"/>
  <c r="I9" i="5"/>
  <c r="G9" i="5"/>
  <c r="L6" i="5"/>
  <c r="L7" i="5"/>
  <c r="L8" i="5"/>
  <c r="L5" i="5"/>
  <c r="I17" i="4"/>
  <c r="G17" i="4"/>
  <c r="J13" i="4"/>
  <c r="L7" i="4"/>
  <c r="L12" i="4"/>
  <c r="G16" i="2"/>
  <c r="L16" i="7" l="1"/>
  <c r="L13" i="7"/>
  <c r="J10" i="7"/>
  <c r="L9" i="5"/>
  <c r="L15" i="5"/>
  <c r="L12" i="5"/>
  <c r="L17" i="4"/>
  <c r="J15" i="4"/>
  <c r="G15" i="4"/>
  <c r="I13" i="4"/>
  <c r="G13" i="4"/>
  <c r="L8" i="4"/>
  <c r="L9" i="4"/>
  <c r="L10" i="4"/>
  <c r="L11" i="4"/>
  <c r="L6" i="4"/>
  <c r="J16" i="2"/>
  <c r="L13" i="2"/>
  <c r="L7" i="2"/>
  <c r="L8" i="2"/>
  <c r="L9" i="2"/>
  <c r="L10" i="2"/>
  <c r="L11" i="2"/>
  <c r="L12" i="2"/>
  <c r="L6" i="2"/>
  <c r="I14" i="2"/>
  <c r="G14" i="2"/>
  <c r="L18" i="2" s="1"/>
  <c r="L14" i="2" l="1"/>
  <c r="L16" i="2"/>
  <c r="L15" i="4"/>
  <c r="L13" i="4"/>
</calcChain>
</file>

<file path=xl/sharedStrings.xml><?xml version="1.0" encoding="utf-8"?>
<sst xmlns="http://schemas.openxmlformats.org/spreadsheetml/2006/main" count="1615" uniqueCount="713">
  <si>
    <t>18-13-4-22-2004-013</t>
  </si>
  <si>
    <t>KOCHVILLE TOWNSHIP</t>
  </si>
  <si>
    <t>BAY CITY SCHOOL DISTRICT</t>
  </si>
  <si>
    <t>KNOERR ROY</t>
  </si>
  <si>
    <t>HAHN TRAVIS</t>
  </si>
  <si>
    <t>KRAENZLEIN RD</t>
  </si>
  <si>
    <t>03-ARMS LENGTH</t>
  </si>
  <si>
    <t>18-13-4-22-2004-014</t>
  </si>
  <si>
    <t>09-11-5-07-4008-000</t>
  </si>
  <si>
    <t>BRIDGEPORT TOWNSHIP</t>
  </si>
  <si>
    <t>BRIDGEPORT-SPAULDING C S D</t>
  </si>
  <si>
    <t>NICOL, TIMOTHY  SUSANNE</t>
  </si>
  <si>
    <t>YORK, MELANIE  JOHN</t>
  </si>
  <si>
    <t>STUDOR RD VL</t>
  </si>
  <si>
    <t>23-12-4-04-4007-003</t>
  </si>
  <si>
    <t>SAGINAW TOWNSHIP</t>
  </si>
  <si>
    <t>SAGINAW TWP COMMUNITY SCHOOL</t>
  </si>
  <si>
    <t>GRAHAM GRADY P  SGRAZZUTTI STEPHEN</t>
  </si>
  <si>
    <t>MARAR OMAR</t>
  </si>
  <si>
    <t>TEAKWOOD DR</t>
  </si>
  <si>
    <t>18-13-4-20-3002-005</t>
  </si>
  <si>
    <t>FREELAND COMM SCHOOL DIST</t>
  </si>
  <si>
    <t>KNOERR NANCY J</t>
  </si>
  <si>
    <t>R  J FARM LLC</t>
  </si>
  <si>
    <t>LAWNDALE RD</t>
  </si>
  <si>
    <t xml:space="preserve"> -   </t>
  </si>
  <si>
    <t>18-13-4-20-3002-007</t>
  </si>
  <si>
    <t>26-11-3-17-2001-006</t>
  </si>
  <si>
    <t>SWAN CREEK TOWNSHIP</t>
  </si>
  <si>
    <t>ST CHARLES COMMUNITY SCHOOLS</t>
  </si>
  <si>
    <t>WESOLEK JOHN TRUST</t>
  </si>
  <si>
    <t>CRAGG KENNETH  KIMBERLY</t>
  </si>
  <si>
    <t>ROOSEVELT RD</t>
  </si>
  <si>
    <t>28-12-3-03-2301-000</t>
  </si>
  <si>
    <t>THOMAS TOWNSHIP</t>
  </si>
  <si>
    <t>CASTEN, CESAR  SANDRA REV LIV TRST</t>
  </si>
  <si>
    <t xml:space="preserve">AKOMANING, RICHARD </t>
  </si>
  <si>
    <t>WOODSHIRE DR</t>
  </si>
  <si>
    <t>06-12-6-21-1001-003</t>
  </si>
  <si>
    <t>BLUMFIELD TOWNSHIP</t>
  </si>
  <si>
    <t>REESE PUBLIC SCHOOLS</t>
  </si>
  <si>
    <t>YOUNK, ROBERT D</t>
  </si>
  <si>
    <t>KRUMMEN, RALPH JR  DIANNE</t>
  </si>
  <si>
    <t>9908 WADSWORTH RD</t>
  </si>
  <si>
    <t>14-11-6-24-4003-004</t>
  </si>
  <si>
    <t>Frankenmuth Township</t>
  </si>
  <si>
    <t>FRANKENMUTH SCHOOL DISTRICT</t>
  </si>
  <si>
    <t>ABKE, DAVID A</t>
  </si>
  <si>
    <t>MY-DIEP DEROCHER, NGOC</t>
  </si>
  <si>
    <t>JUNCTION</t>
  </si>
  <si>
    <t>18-13-4-22-2004-012</t>
  </si>
  <si>
    <t>PLUME CHAD S</t>
  </si>
  <si>
    <t>22-12-2-09-1007-000</t>
  </si>
  <si>
    <t>RICHLAND TOWNSHIP</t>
  </si>
  <si>
    <t>HEMLOCK PUBLIC SCHOOL DIST</t>
  </si>
  <si>
    <t>ROGGOW MARK</t>
  </si>
  <si>
    <t>GANDY BRIAN</t>
  </si>
  <si>
    <t>3000 N HEMLOCK</t>
  </si>
  <si>
    <t>28-12-3-16-1005-003</t>
  </si>
  <si>
    <t>GOSEN, JEFFERY AND ANGELA</t>
  </si>
  <si>
    <t>FROST, DARRYL J  MICHELLE M</t>
  </si>
  <si>
    <t>2401 N THOMAS RD</t>
  </si>
  <si>
    <t xml:space="preserve">FEDERSPIEL, JOSHUA </t>
  </si>
  <si>
    <t>29-13-3-29-1001-002</t>
  </si>
  <si>
    <t>TITTABAWASSEE TOWNSHIP</t>
  </si>
  <si>
    <t>WIRTZ BOYS LLC</t>
  </si>
  <si>
    <t>SUNDOWN ACRES PRODUCE LLC</t>
  </si>
  <si>
    <t>PIERCE</t>
  </si>
  <si>
    <t>28-12-3-35-1002-006</t>
  </si>
  <si>
    <t>SWAN VALLEY SCHOOL DISTRICT</t>
  </si>
  <si>
    <t>BRCIK, DAVID A  DICKEY BRCIK NANCY</t>
  </si>
  <si>
    <t>FOX, MICHAEL C  JENNIFER</t>
  </si>
  <si>
    <t>OHERN RD</t>
  </si>
  <si>
    <t>29-13-3-08-3009-002</t>
  </si>
  <si>
    <t>LUBERDA-CRINER STACEY</t>
  </si>
  <si>
    <t>FIELBRANDT JEFFREY M  KAEDANCE</t>
  </si>
  <si>
    <t>MIDLAND RD</t>
  </si>
  <si>
    <t>06-12-6-36-1001-005</t>
  </si>
  <si>
    <t>RHODES, GREGORY L  ELLISON, JENNIF</t>
  </si>
  <si>
    <t>LARRISON, TIMOTHY  SHANNON</t>
  </si>
  <si>
    <t>S REESE RD</t>
  </si>
  <si>
    <t>25-11-4-24-4017-000</t>
  </si>
  <si>
    <t>SPAULDING TOWNSHIP</t>
  </si>
  <si>
    <t>SCHWIND, MIRANDA  ZACHARY</t>
  </si>
  <si>
    <t>WOODSON, KATHERINE</t>
  </si>
  <si>
    <t>SARATOGA</t>
  </si>
  <si>
    <t>16-11-3-01-3002-003</t>
  </si>
  <si>
    <t>JAMES TOWNSHIP</t>
  </si>
  <si>
    <t>BLISS, J C  D A</t>
  </si>
  <si>
    <t>REVARD, MICHAEL  CAROL</t>
  </si>
  <si>
    <t>7700 TRINKLEIN RD</t>
  </si>
  <si>
    <t>05-10-6-16-3002-005</t>
  </si>
  <si>
    <t>BIRCH RUN TOWNSHIP</t>
  </si>
  <si>
    <t>BIRCH RUN AREA SCHOOL DIST</t>
  </si>
  <si>
    <t>STROBEL, C JR  R R</t>
  </si>
  <si>
    <t>GIBSON, MATTHEW T  TRACEY L</t>
  </si>
  <si>
    <t>DOWNING RD</t>
  </si>
  <si>
    <t>05-10-6-16-3002-007</t>
  </si>
  <si>
    <t>MOHN, GARY</t>
  </si>
  <si>
    <t>29-13-3-29-1001-006</t>
  </si>
  <si>
    <t>29-13-3-29-1001-001</t>
  </si>
  <si>
    <t>SUNDOWN ACRS PRODUCE LLC</t>
  </si>
  <si>
    <t>TERWILLEGAR JACQUELINE C</t>
  </si>
  <si>
    <t>28-12-3-30-4009-000</t>
  </si>
  <si>
    <t>GIACOLETTI, JAMES F  NANCY J TRUST</t>
  </si>
  <si>
    <t>SYSAK, DEXTER J</t>
  </si>
  <si>
    <t>12000 GRATIOT RD</t>
  </si>
  <si>
    <t>28-12-3-16-1009-000</t>
  </si>
  <si>
    <t>GOODEMAN, D J  GOODEMAN, D R</t>
  </si>
  <si>
    <t>DESANDER, RENE MICHAEL</t>
  </si>
  <si>
    <t>2515 N THOMAS RD</t>
  </si>
  <si>
    <t>29-13-3-03-3003-002</t>
  </si>
  <si>
    <t>BROUSSEAU BARRON A  JULIE A</t>
  </si>
  <si>
    <t>BURZYNSKI MALLORY  MATTHEW</t>
  </si>
  <si>
    <t>10360 WEBSTER</t>
  </si>
  <si>
    <t>05-10-6-23-2001-007</t>
  </si>
  <si>
    <t>GRIM, BONNIE L ETAL</t>
  </si>
  <si>
    <t>NORRIS, CARLETON J III</t>
  </si>
  <si>
    <t>PAGELS RD</t>
  </si>
  <si>
    <t>BURNS, CHRISTOPHER  BISBEY, SHELBY</t>
  </si>
  <si>
    <t>29-13-3-09-1001-004</t>
  </si>
  <si>
    <t>LEHL LANCE E</t>
  </si>
  <si>
    <t>THOMAS RYAN  REBECCA</t>
  </si>
  <si>
    <t>WEBSTER</t>
  </si>
  <si>
    <t>29-13-3-09-1001-005</t>
  </si>
  <si>
    <t>05-10-6-23-2001-006</t>
  </si>
  <si>
    <t>ANDRAS, ALLISON</t>
  </si>
  <si>
    <t>CANADA RD</t>
  </si>
  <si>
    <t>29-13-3-21-0189-000</t>
  </si>
  <si>
    <t>HANER, D C  G I</t>
  </si>
  <si>
    <t>HUGHES SCOTT  MONICA</t>
  </si>
  <si>
    <t>100 8TH</t>
  </si>
  <si>
    <t>06-12-6-23-1001-009</t>
  </si>
  <si>
    <t>COOPER, JANET</t>
  </si>
  <si>
    <t>LUTH, JAMES M  ANGELA M</t>
  </si>
  <si>
    <t>1845 N BLOCK RD</t>
  </si>
  <si>
    <t>26-11-3-18-4004-005</t>
  </si>
  <si>
    <t>SZEPANSKI, M E</t>
  </si>
  <si>
    <t>SEITZ DANIEL  CINDY</t>
  </si>
  <si>
    <t>12146 LAKEFIELD RD</t>
  </si>
  <si>
    <t>14-11-6-04-2002-007</t>
  </si>
  <si>
    <t>KORF, J  J</t>
  </si>
  <si>
    <t>CAMERON, SUE A</t>
  </si>
  <si>
    <t>BENDER</t>
  </si>
  <si>
    <t>13-09-3-09-1328-000</t>
  </si>
  <si>
    <t>CHESANING VILLAGE</t>
  </si>
  <si>
    <t>CHESANING UNION SCHOOLS</t>
  </si>
  <si>
    <t>TERRY, ALBERTA M.  CHESTER</t>
  </si>
  <si>
    <t>HDE PROPERTIES LLC</t>
  </si>
  <si>
    <t>1000 BRADY</t>
  </si>
  <si>
    <t>14-11-6-28-1008-008</t>
  </si>
  <si>
    <t>ROENICKE, W A  N J</t>
  </si>
  <si>
    <t>BRANDT, ANDREW  MEAGAN</t>
  </si>
  <si>
    <t>W TUSCOLA</t>
  </si>
  <si>
    <t>05-10-6-27-1004-009</t>
  </si>
  <si>
    <t>SCHULTZ, KEVIN L</t>
  </si>
  <si>
    <t>SALOOMI, MAYKEL</t>
  </si>
  <si>
    <t>12400 S GERA RD</t>
  </si>
  <si>
    <t>05-10-6-14-3014-003</t>
  </si>
  <si>
    <t>JOHNSON, MARY ANN</t>
  </si>
  <si>
    <t>CORRADI, MATTHEW  JENNIFER</t>
  </si>
  <si>
    <t>10747 S GERA RD</t>
  </si>
  <si>
    <t>09-11-5-35-1002-004</t>
  </si>
  <si>
    <t>DICE, HIVALDI</t>
  </si>
  <si>
    <t>REMENECZ, THOMAS  LYNETTE</t>
  </si>
  <si>
    <t>ROOK RD</t>
  </si>
  <si>
    <t>29-13-3-04-2006-001</t>
  </si>
  <si>
    <t>KING, WV  SA</t>
  </si>
  <si>
    <t>KLAWON RYAN  JENNIFER</t>
  </si>
  <si>
    <t>CARTER</t>
  </si>
  <si>
    <t>29-13-3-04-2006-002</t>
  </si>
  <si>
    <t>29-13-3-04-2006-003</t>
  </si>
  <si>
    <t>29-13-3-16-1012-001</t>
  </si>
  <si>
    <t>WILLIAMS, T G  C M</t>
  </si>
  <si>
    <t>KELLY BRYAN</t>
  </si>
  <si>
    <t>COUTURIER MICHAEL  PAMELA</t>
  </si>
  <si>
    <t>07-09-2-23-1001-011</t>
  </si>
  <si>
    <t>BRADY TOWNSHIP</t>
  </si>
  <si>
    <t>ADAMS, MICHELLE R</t>
  </si>
  <si>
    <t>SEMENIUK, TERRY</t>
  </si>
  <si>
    <t>S FORDNEY RD</t>
  </si>
  <si>
    <t>28-12-3-34-3003-002</t>
  </si>
  <si>
    <t>GUERRERO, FRANK</t>
  </si>
  <si>
    <t xml:space="preserve">EVANGALISTA, ALBERT G  CHERYL A </t>
  </si>
  <si>
    <t>SCHOMAKER RD</t>
  </si>
  <si>
    <t>26-11-3-17-2002-003</t>
  </si>
  <si>
    <t>CASTANON, J O  M I TRUST</t>
  </si>
  <si>
    <t>ROSEBROCK CORA</t>
  </si>
  <si>
    <t>SPENCER RD</t>
  </si>
  <si>
    <t>29-13-3-06-4001-010</t>
  </si>
  <si>
    <t>GUENTERT, S L  K K</t>
  </si>
  <si>
    <t>KASPER LINDSAY G</t>
  </si>
  <si>
    <t>N GLEANER</t>
  </si>
  <si>
    <t>28-12-3-03-4001-006</t>
  </si>
  <si>
    <t>WIERDA, DENNIS E TRUST</t>
  </si>
  <si>
    <t>KLOHA, CONTRACTING LLC</t>
  </si>
  <si>
    <t>N RIVER RD</t>
  </si>
  <si>
    <t>28-12-3-04-3007-001</t>
  </si>
  <si>
    <t>COBB, STEVEN</t>
  </si>
  <si>
    <t xml:space="preserve">SMITH, DEREK  KRISIT </t>
  </si>
  <si>
    <t>4250 N GRAHAM RD</t>
  </si>
  <si>
    <t>13-09-3-18-3019-000</t>
  </si>
  <si>
    <t>Chesaning Township</t>
  </si>
  <si>
    <t>WASWICK, N  B</t>
  </si>
  <si>
    <t>JENKINS, JARED</t>
  </si>
  <si>
    <t>16000 S OAKLEY</t>
  </si>
  <si>
    <t>GOTHAM, SALLY</t>
  </si>
  <si>
    <t>13-09-3-01-3003-004</t>
  </si>
  <si>
    <t>CLARK, JASON</t>
  </si>
  <si>
    <t>DAVENPORT, MARSHALL  SARA</t>
  </si>
  <si>
    <t>CHESANING</t>
  </si>
  <si>
    <t>23-12-4-09-1008-902</t>
  </si>
  <si>
    <t>SLAVIN MICHAEL J  MARY T</t>
  </si>
  <si>
    <t>RIFKIN DAVID  JENIFER</t>
  </si>
  <si>
    <t>HEMMETER RD</t>
  </si>
  <si>
    <t>22-12-2-33-1002-003</t>
  </si>
  <si>
    <t>BUEKER DEVELOPMENT INC</t>
  </si>
  <si>
    <t>COLBY MICHAEL R  MICHELLE</t>
  </si>
  <si>
    <t>S HEMLOCK</t>
  </si>
  <si>
    <t>13-09-3-29-1023-006</t>
  </si>
  <si>
    <t>TREVINO, DANIEL C</t>
  </si>
  <si>
    <t>ASSMAR, CHRISTOPHER  PERRY, AMBER</t>
  </si>
  <si>
    <t>FERDEN</t>
  </si>
  <si>
    <t>24-10-3-06-2005-001</t>
  </si>
  <si>
    <t>St. Charles</t>
  </si>
  <si>
    <t>SPANNAGEL, MELISSA ANNE</t>
  </si>
  <si>
    <t>MCCARGAR, JENNIFER</t>
  </si>
  <si>
    <t>DEMPSEY</t>
  </si>
  <si>
    <t>14-11-6-33-4017-002</t>
  </si>
  <si>
    <t>OZERITIES, JOHN</t>
  </si>
  <si>
    <t>BRESKY, JUSTIN</t>
  </si>
  <si>
    <t>DEHMEL</t>
  </si>
  <si>
    <t>14-11-6-33-4017-003</t>
  </si>
  <si>
    <t>14-11-6-33-4017-004</t>
  </si>
  <si>
    <t xml:space="preserve">MOLITERNO, COURTNEY </t>
  </si>
  <si>
    <t>15-11-2-25-4003-005</t>
  </si>
  <si>
    <t>Fremont</t>
  </si>
  <si>
    <t>PACCIONE, MICHAEL T</t>
  </si>
  <si>
    <t>COE, DAWN</t>
  </si>
  <si>
    <t>BAUMGARTNER</t>
  </si>
  <si>
    <t>29-13-3-19-4007-008</t>
  </si>
  <si>
    <t>JOHN WIRTZ  SONS INC</t>
  </si>
  <si>
    <t>KRASINSKI TONY</t>
  </si>
  <si>
    <t>07-09-2-23-1001-008</t>
  </si>
  <si>
    <t xml:space="preserve">BOWAN, OLIVIA </t>
  </si>
  <si>
    <t>PELTIER, TRACEY</t>
  </si>
  <si>
    <t>W PEET RD</t>
  </si>
  <si>
    <t>27-10-5-08-4001-006</t>
  </si>
  <si>
    <t>Taymouth Township</t>
  </si>
  <si>
    <t>LEACH, RICHARD E  RENEE C</t>
  </si>
  <si>
    <t>CATTERFELD, LUCAS J  JILL M</t>
  </si>
  <si>
    <t>E SLOAN</t>
  </si>
  <si>
    <t>27-10-5-11-4004-002</t>
  </si>
  <si>
    <t>HICKS, JASON A</t>
  </si>
  <si>
    <t>TORREZ, JUSTIN</t>
  </si>
  <si>
    <t>RATHBUN</t>
  </si>
  <si>
    <t>28-12-3-23-2002-002</t>
  </si>
  <si>
    <t>TAYLOR, JOHN F  GLORIA J</t>
  </si>
  <si>
    <t>BOSTWICK, CHRISTOPHER  BRITTANY</t>
  </si>
  <si>
    <t>GEDDES RD</t>
  </si>
  <si>
    <t>29-13-3-25-4013-001</t>
  </si>
  <si>
    <t>WETHERBEE RONALD  DENISE</t>
  </si>
  <si>
    <t>CRAMTON JORDAN  PAIGE</t>
  </si>
  <si>
    <t>HOSPITAL</t>
  </si>
  <si>
    <t>13-09-3-03-1001-004</t>
  </si>
  <si>
    <t>HESS, CRAIG R</t>
  </si>
  <si>
    <t xml:space="preserve">WENDLING, BRAD E </t>
  </si>
  <si>
    <t>STUART</t>
  </si>
  <si>
    <t>21-10-1-34-1001-007</t>
  </si>
  <si>
    <t>Marion Township</t>
  </si>
  <si>
    <t>MERRILL COMM SCHOOL DISTRICT</t>
  </si>
  <si>
    <t>RINZ, S P</t>
  </si>
  <si>
    <t>TRIBELHORN, JUSTYN JAMES</t>
  </si>
  <si>
    <t>W BURT RD</t>
  </si>
  <si>
    <t>29-13-3-33-1002-011</t>
  </si>
  <si>
    <t>GREAT LAKES HOMES LLC</t>
  </si>
  <si>
    <t>WEBBER ADAM  KAYSIE</t>
  </si>
  <si>
    <t>5613 THOMAS RD</t>
  </si>
  <si>
    <t>18-13-4-27-3002-011</t>
  </si>
  <si>
    <t>SAGINAW CITY SCHOOL DISTRICT</t>
  </si>
  <si>
    <t>REIMERS LILLIE MAE</t>
  </si>
  <si>
    <t>DRAGONFLY LTD</t>
  </si>
  <si>
    <t>KOCHVILLE RD</t>
  </si>
  <si>
    <t>18-13-4-24-2001-005</t>
  </si>
  <si>
    <t>JB JACK PROPERTIES, LLC</t>
  </si>
  <si>
    <t>STEHLE LUKE A  KELLY J</t>
  </si>
  <si>
    <t>FREELAND RD</t>
  </si>
  <si>
    <t>18-13-4-24-2001-006</t>
  </si>
  <si>
    <t>29-13-3-25-4013-002</t>
  </si>
  <si>
    <t>RHODE, W A  C M</t>
  </si>
  <si>
    <t>MCNIER JESSICA M  CHAD T</t>
  </si>
  <si>
    <t>WILSON JAMES L  JANICE S</t>
  </si>
  <si>
    <t>29-13-3-06-4001-009</t>
  </si>
  <si>
    <t>10405 N GLEANER</t>
  </si>
  <si>
    <t>07-09-2-13-1007-000</t>
  </si>
  <si>
    <t>KOSIN, M A  B K</t>
  </si>
  <si>
    <t>REMINGTON BROOK LLC</t>
  </si>
  <si>
    <t>16000 OAKLEY RD</t>
  </si>
  <si>
    <t>27-10-5-29-3016-007</t>
  </si>
  <si>
    <t>COMPTON, PHILLIP E</t>
  </si>
  <si>
    <t>PADOT, RICKY  JACQUELINE B</t>
  </si>
  <si>
    <t>E BURT</t>
  </si>
  <si>
    <t>16-11-4-06-1002-006</t>
  </si>
  <si>
    <t>ESSMANN SUSAN L</t>
  </si>
  <si>
    <t>PRINCINSKY, JEFF  MOLLY</t>
  </si>
  <si>
    <t>TRINKLEIN RD</t>
  </si>
  <si>
    <t>THURSTON, SHANE  BILLIE</t>
  </si>
  <si>
    <t>14-11-6-31-2001-001</t>
  </si>
  <si>
    <t>SCHULTZ, JOSEPH  JULIE</t>
  </si>
  <si>
    <t>MOORE, ROBERT  JILL</t>
  </si>
  <si>
    <t>7400 E CURTIS</t>
  </si>
  <si>
    <t>29-13-3-17-4007-007</t>
  </si>
  <si>
    <t>LUBAHN, C W  D J</t>
  </si>
  <si>
    <t>OSKVAREK JAMES E  BARBARA K</t>
  </si>
  <si>
    <t>N RIVER</t>
  </si>
  <si>
    <t>16-11-4-05-1011-000</t>
  </si>
  <si>
    <t>BOETTCHER, RAYMOND JR.</t>
  </si>
  <si>
    <t>HODGES, JASON W</t>
  </si>
  <si>
    <t>5198 STROEBEL RD</t>
  </si>
  <si>
    <t>08-10-2-29-4002-001</t>
  </si>
  <si>
    <t>Brant Township</t>
  </si>
  <si>
    <t>Radosa, Judith A.</t>
  </si>
  <si>
    <t>GROSS, JASON R.</t>
  </si>
  <si>
    <t>13-09-3-29-2004-000</t>
  </si>
  <si>
    <t>BINAEI, JESSICA L</t>
  </si>
  <si>
    <t>ABERDEEN VAN LINES</t>
  </si>
  <si>
    <t>18311 FRANDSCHE</t>
  </si>
  <si>
    <t>28-12-3-36-3001-000</t>
  </si>
  <si>
    <t>WENZEL, BERNARD E  WENZEL, DAVID</t>
  </si>
  <si>
    <t>HOME STRAIGHT REMODELING LLC</t>
  </si>
  <si>
    <t>DUTCH RD</t>
  </si>
  <si>
    <t>27-10-5-28-2002-004</t>
  </si>
  <si>
    <t>URSUY, CARL G</t>
  </si>
  <si>
    <t>DOWLAND, DAMIAN</t>
  </si>
  <si>
    <t>E BIRCH RUN</t>
  </si>
  <si>
    <t>16-11-4-06-1003-002</t>
  </si>
  <si>
    <t>HENDERSON, KILE  RONDA</t>
  </si>
  <si>
    <t>MACOMBER, CARLY</t>
  </si>
  <si>
    <t>WEIGL RD</t>
  </si>
  <si>
    <t>13-09-3-09-2003-003</t>
  </si>
  <si>
    <t>BIG ROCK DEVELOPMENT CO</t>
  </si>
  <si>
    <t>NDTCO</t>
  </si>
  <si>
    <t>15000 MCKEIGHAN</t>
  </si>
  <si>
    <t>26-11-3-30-3002-013</t>
  </si>
  <si>
    <t>GENGLER KENNETH</t>
  </si>
  <si>
    <t>LUCIO BILL  MARY</t>
  </si>
  <si>
    <t>ORR RD</t>
  </si>
  <si>
    <t>29-13-3-17-1002-000</t>
  </si>
  <si>
    <t>CSONGRADI JULIE A</t>
  </si>
  <si>
    <t>COBBLESTONE COMMERCIAL CONSTRUCTION</t>
  </si>
  <si>
    <t>8515 MIDLAND</t>
  </si>
  <si>
    <t>29-13-3-29-1001-008</t>
  </si>
  <si>
    <t>11445 PIERCE</t>
  </si>
  <si>
    <t>29-13-3-08-4001-008</t>
  </si>
  <si>
    <t>BROWN WILLIAM G  ASHLEY</t>
  </si>
  <si>
    <t>HORNER TIMOTHY</t>
  </si>
  <si>
    <t>11000 CARTER</t>
  </si>
  <si>
    <t>05-10-6-08-2001-007</t>
  </si>
  <si>
    <t>H-T ALLOY LLC</t>
  </si>
  <si>
    <t>DENNINGS, CHAZ M  HOLIHAN, MEGAN M</t>
  </si>
  <si>
    <t>8118 BUSCH RD</t>
  </si>
  <si>
    <t>22-12-2-16-1002-003</t>
  </si>
  <si>
    <t>ZEITLER, DONALD A</t>
  </si>
  <si>
    <t>MURPHY CARTER J</t>
  </si>
  <si>
    <t>N HEMLOCK</t>
  </si>
  <si>
    <t>22-12-2-16-1002-004</t>
  </si>
  <si>
    <t>22-12-2-16-1002-005</t>
  </si>
  <si>
    <t>29-13-3-33-1002-009</t>
  </si>
  <si>
    <t>VANSLEMBROUCK RACHEL  KYLE</t>
  </si>
  <si>
    <t>5703 THOMAS RD</t>
  </si>
  <si>
    <t>13-09-3-29-2004-009</t>
  </si>
  <si>
    <t>BARANCIK, CURTIS A  SUSAN M TRUST</t>
  </si>
  <si>
    <t>COUTURE, DION P  GAYLE M</t>
  </si>
  <si>
    <t>11882 LAKE LESLIE DR</t>
  </si>
  <si>
    <t>02-13-5-31-4020-000</t>
  </si>
  <si>
    <t>CITY OF ZILWAUKEE</t>
  </si>
  <si>
    <t>WRIGHT, WENDY</t>
  </si>
  <si>
    <t>MALOTT, PATRICK</t>
  </si>
  <si>
    <t>SHERMAN RD</t>
  </si>
  <si>
    <t>28-12-3-05-1004-004</t>
  </si>
  <si>
    <t>HENIGE, TRAVIS  SHANNON</t>
  </si>
  <si>
    <t>CHRISTEN DANIEL  HEATHER</t>
  </si>
  <si>
    <t>4849 CURVE RD</t>
  </si>
  <si>
    <t>18-13-4-25-2009-001</t>
  </si>
  <si>
    <t>TEMPLE OF THE FIRST BORN</t>
  </si>
  <si>
    <t>AUTISM OF AMERICA LLC</t>
  </si>
  <si>
    <t>LIBERTY RD</t>
  </si>
  <si>
    <t>22-12-2-18-3002-003</t>
  </si>
  <si>
    <t>WOLGAST, JOSEPH J</t>
  </si>
  <si>
    <t>WARDIN HARRISON M</t>
  </si>
  <si>
    <t>N STEEL</t>
  </si>
  <si>
    <t>25-11-4-24-4041-001</t>
  </si>
  <si>
    <t>YOUNG FAMILY TRUST</t>
  </si>
  <si>
    <t>REKER, JAMES M  MARIAN C</t>
  </si>
  <si>
    <t>SHERIDAN</t>
  </si>
  <si>
    <t>28-12-3-27-2014-000</t>
  </si>
  <si>
    <t>FLEWELLING, DANNY F</t>
  </si>
  <si>
    <t>SEAVOLT ROGER L  PAMELA L</t>
  </si>
  <si>
    <t>9910 GRATIOT RD</t>
  </si>
  <si>
    <t>27-10-5-12-4004-002</t>
  </si>
  <si>
    <t>LONSWAY PROPERTIES LLC</t>
  </si>
  <si>
    <t>MCDONALD, NATHAN  ANGELA</t>
  </si>
  <si>
    <t>9801 ELMS</t>
  </si>
  <si>
    <t>18-13-4-19-3005-003</t>
  </si>
  <si>
    <t>RICHNAK, JASON</t>
  </si>
  <si>
    <t>MCCARTY DONALD L  JENNIFER L</t>
  </si>
  <si>
    <t>HOSPITAL RD</t>
  </si>
  <si>
    <t>29-13-3-33-1002-004</t>
  </si>
  <si>
    <t>WALSH JAMES</t>
  </si>
  <si>
    <t>5971 THOMAS RD</t>
  </si>
  <si>
    <t>29-13-3-33-1002-008</t>
  </si>
  <si>
    <t>HOUTHOOFD CHELSEA</t>
  </si>
  <si>
    <t>5773 THOMAS RD</t>
  </si>
  <si>
    <t>29-13-3-33-1002-007</t>
  </si>
  <si>
    <t>SCHNEIDER NICOLE</t>
  </si>
  <si>
    <t>THOMAS RD</t>
  </si>
  <si>
    <t>26-11-3-30-2006-001</t>
  </si>
  <si>
    <t>WOZNIAK, CRAIG</t>
  </si>
  <si>
    <t>MASON MICHAEL  LEAH</t>
  </si>
  <si>
    <t>S ORR RD</t>
  </si>
  <si>
    <t>13-09-3-09-2003-012</t>
  </si>
  <si>
    <t>BIG ROCK DEVELOPMENT CO LLC</t>
  </si>
  <si>
    <t>WEINRICH, JIM  SUE</t>
  </si>
  <si>
    <t>ARROWHEAD</t>
  </si>
  <si>
    <t>27-10-5-30-3006-000</t>
  </si>
  <si>
    <t>FLORY LINE CONSTRUCTION, LLC</t>
  </si>
  <si>
    <t>SC PROPERTY MANAGEMENT, LLC</t>
  </si>
  <si>
    <t>12805 SHERIDAN</t>
  </si>
  <si>
    <t>27-10-5-26-2001-007</t>
  </si>
  <si>
    <t>LONSWAY PROPERTIES, LLC</t>
  </si>
  <si>
    <t>NOYCE, BUDDY L</t>
  </si>
  <si>
    <t>15-11-2-07-1002-002</t>
  </si>
  <si>
    <t>LOCHER, MARK F</t>
  </si>
  <si>
    <t>STEFFENSON, NICHOLAS</t>
  </si>
  <si>
    <t>SWAN CREEK</t>
  </si>
  <si>
    <t>26-11-3-20-2006-000</t>
  </si>
  <si>
    <t>JUNGNITSCH PAUL  BECKY</t>
  </si>
  <si>
    <t>TALIK T</t>
  </si>
  <si>
    <t>5400 S GRAHAM RD</t>
  </si>
  <si>
    <t>13-09-3-13-1001-003</t>
  </si>
  <si>
    <t>KRUPP, DANIEL T  PATRICIA TRUST</t>
  </si>
  <si>
    <t>WENZLICK, LUCINDA</t>
  </si>
  <si>
    <t>GASPER</t>
  </si>
  <si>
    <t>26-11-3-07-3004-004</t>
  </si>
  <si>
    <t>BOEHLER, R A  J E</t>
  </si>
  <si>
    <t>VILLEGAS JOHNNY</t>
  </si>
  <si>
    <t>14-11-6-28-1039-004</t>
  </si>
  <si>
    <t>WELLMAN, WAYNE TRUST</t>
  </si>
  <si>
    <t>09-11-5-28-2015-000</t>
  </si>
  <si>
    <t>WYMORE, KYLE J</t>
  </si>
  <si>
    <t>BURGESS, EMILY</t>
  </si>
  <si>
    <t>3130 E MOORE RD</t>
  </si>
  <si>
    <t>15-11-2-13-3003-011</t>
  </si>
  <si>
    <t>HENRY, M J  R R</t>
  </si>
  <si>
    <t>APONTE, FRANKLIN JR</t>
  </si>
  <si>
    <t>13000 LAKEFIELD</t>
  </si>
  <si>
    <t>05-10-6-33-3003-000</t>
  </si>
  <si>
    <t>CLIO AREA SCHOOL DISTRICT</t>
  </si>
  <si>
    <t>EHARDT, RYAN  QI, YUE</t>
  </si>
  <si>
    <t>MALLOY, JASON</t>
  </si>
  <si>
    <t>I 75 EXPY</t>
  </si>
  <si>
    <t>05-10-6-19-3003-004</t>
  </si>
  <si>
    <t>LINDER, CYNTHIA J</t>
  </si>
  <si>
    <t>MORSE, SHAWN  JAMIE</t>
  </si>
  <si>
    <t>7101 E BIRCH RUN RD</t>
  </si>
  <si>
    <t>26-11-3-32-2019-000</t>
  </si>
  <si>
    <t>HERINGTON KRISTA K</t>
  </si>
  <si>
    <t>GOIST SCOTT</t>
  </si>
  <si>
    <t>7476 S GRAHAM RD</t>
  </si>
  <si>
    <t>15-11-2-18-3002-008</t>
  </si>
  <si>
    <t>BURK, DEAN J  DARCI L</t>
  </si>
  <si>
    <t>SMITH, DANIEL R  JILLIAN L</t>
  </si>
  <si>
    <t>LAKEFIELD</t>
  </si>
  <si>
    <t>27-10-5-21-2010-000</t>
  </si>
  <si>
    <t>NEILSON, JANET P</t>
  </si>
  <si>
    <t>CONKLIN, SUSAN</t>
  </si>
  <si>
    <t>11010 SEYMOUR</t>
  </si>
  <si>
    <t>13-09-3-11-3007-000</t>
  </si>
  <si>
    <t>HEMGESBERG, RONALD</t>
  </si>
  <si>
    <t>MILBRANDT, ASHLEY A  DEREK M</t>
  </si>
  <si>
    <t>15000 STUART</t>
  </si>
  <si>
    <t>23-12-3-01-3005-000</t>
  </si>
  <si>
    <t>CRUMRIN TRASI L</t>
  </si>
  <si>
    <t>MCCARTY RD</t>
  </si>
  <si>
    <t>VANDAELE JOHN J JR</t>
  </si>
  <si>
    <t>15-11-2-17-3005-004</t>
  </si>
  <si>
    <t>ZOLINSKI, RAYMOND</t>
  </si>
  <si>
    <t>SMITH, TIMOTHY  HOWARD, SANDRA D</t>
  </si>
  <si>
    <t>20-09-4-25-1001-002</t>
  </si>
  <si>
    <t>MAPLE GROVE</t>
  </si>
  <si>
    <t>MONTROSE COMMUNITY SCHOOLS</t>
  </si>
  <si>
    <t>STACIE REESE</t>
  </si>
  <si>
    <t>LETTS, JOSHUA</t>
  </si>
  <si>
    <t>29-13-3-27-4001-001</t>
  </si>
  <si>
    <t>BURK JOHN P</t>
  </si>
  <si>
    <t>MANNION MARSHALL C  ASHLEE A</t>
  </si>
  <si>
    <t>6285 GARFIELD</t>
  </si>
  <si>
    <t>27-10-5-27-3001-005</t>
  </si>
  <si>
    <t>KERR, G. THOMASJOAN L. TRUST</t>
  </si>
  <si>
    <t>JONES, DANIEL T  NINA E</t>
  </si>
  <si>
    <t>MORSEVILLE</t>
  </si>
  <si>
    <t>28-12-3-05-3002-004</t>
  </si>
  <si>
    <t>ZIETZ BUILDERS LLC</t>
  </si>
  <si>
    <t>HAZEN, GREGORY  HEATHER</t>
  </si>
  <si>
    <t>4164 N GLEANER RD</t>
  </si>
  <si>
    <t>15-11-2-21-3004-004</t>
  </si>
  <si>
    <t>TRINKLEIN, S JR  J  TRINKLEIN, M</t>
  </si>
  <si>
    <t>MASSA, MARTIN  CHERYL</t>
  </si>
  <si>
    <t>NELSON RD</t>
  </si>
  <si>
    <t>22-12-2-33-3001-015</t>
  </si>
  <si>
    <t>KRUEGER DAVID  SARAH</t>
  </si>
  <si>
    <t>PINET JEFFREY A  GRACE L</t>
  </si>
  <si>
    <t>WIDGEON WAY</t>
  </si>
  <si>
    <t>14-11-6-31-3004-005</t>
  </si>
  <si>
    <t>GRABOWSKI, COLLIN  STEPHEN</t>
  </si>
  <si>
    <t>FORESTER, ANDREW  JENNIFER</t>
  </si>
  <si>
    <t>E TOWNLINE</t>
  </si>
  <si>
    <t>COOPERS EXCAVATING, LLC</t>
  </si>
  <si>
    <t>18-13-4-34-2004-000</t>
  </si>
  <si>
    <t>MICH ASSOC 7TH DAY ADVEN</t>
  </si>
  <si>
    <t>GLORIA DEI LUTHERAN CHURCH</t>
  </si>
  <si>
    <t>3955 KOCHVILLE RD</t>
  </si>
  <si>
    <t>19-11-1-10-1001-007</t>
  </si>
  <si>
    <t>Lakefield</t>
  </si>
  <si>
    <t>WEBER, TROY W  KRISTA L</t>
  </si>
  <si>
    <t>21121 SWAN CREEK RD</t>
  </si>
  <si>
    <t>26-11-3-04-1007-009</t>
  </si>
  <si>
    <t>PORTH RODNEY  CAROL</t>
  </si>
  <si>
    <t>RAUSCH BRADLEY  TRISHA</t>
  </si>
  <si>
    <t>2350 S THOMAS RD</t>
  </si>
  <si>
    <t>05-10-6-17-3004-000</t>
  </si>
  <si>
    <t>SCHMUNK, TERRANCE TRUST</t>
  </si>
  <si>
    <t>DRIELICK, JEREMY  SAMANTHA</t>
  </si>
  <si>
    <t>10845 CANADAWAY</t>
  </si>
  <si>
    <t>15-11-2-08-1001-007</t>
  </si>
  <si>
    <t>SANCHEZ, HAROLD P</t>
  </si>
  <si>
    <t>MILLER, DALE  SARAH</t>
  </si>
  <si>
    <t>SWAN CREEK RD</t>
  </si>
  <si>
    <t>26-11-3-31-4002-002</t>
  </si>
  <si>
    <t>BROOKS T ESTATE CO OBRIEN</t>
  </si>
  <si>
    <t>MAYER DAVID J</t>
  </si>
  <si>
    <t>12282 BEAVER RD</t>
  </si>
  <si>
    <t>29-13-3-29-1003-009</t>
  </si>
  <si>
    <t>ANDERSON ERIK  LYNN</t>
  </si>
  <si>
    <t>JOHN WIRTZ AND SONS</t>
  </si>
  <si>
    <t>14-11-6-31-3003-002</t>
  </si>
  <si>
    <t>BARTLETT, R  D</t>
  </si>
  <si>
    <t>WELLMAN, WAYNE</t>
  </si>
  <si>
    <t>DIXIE</t>
  </si>
  <si>
    <t>22-12-2-10-2001-004</t>
  </si>
  <si>
    <t>HOGGARD, KENNETH R</t>
  </si>
  <si>
    <t>MAIKE MICHAEL P  STEPHANIE T</t>
  </si>
  <si>
    <t>15000 DICE</t>
  </si>
  <si>
    <t>HONSINGER JENNIFER</t>
  </si>
  <si>
    <t>09-11-5-30-3002-001</t>
  </si>
  <si>
    <t>CROMWELL, J D  M A</t>
  </si>
  <si>
    <t>CLARK, JOHN E JR</t>
  </si>
  <si>
    <t>1385 E CURTIS RD</t>
  </si>
  <si>
    <t>14-11-6-13-1007-000</t>
  </si>
  <si>
    <t>KEINATH, NORBERT G TRUST</t>
  </si>
  <si>
    <t>HECHT, DARWIN S</t>
  </si>
  <si>
    <t>S REESE</t>
  </si>
  <si>
    <t>15-11-2-05-4003-002</t>
  </si>
  <si>
    <t>SOUTH BRENNAN PROPERTY LLC</t>
  </si>
  <si>
    <t>BURKHARD, AARON J  NICOLE L</t>
  </si>
  <si>
    <t>S BRENNAN RD</t>
  </si>
  <si>
    <t>30-13-5-28-4130-500</t>
  </si>
  <si>
    <t>ZILWAUKEE TOWNSHIP</t>
  </si>
  <si>
    <t>ALEXANDER, ARNOLD L  BONNIE L</t>
  </si>
  <si>
    <t>THOMSON, BRANDON</t>
  </si>
  <si>
    <t>S RIVER</t>
  </si>
  <si>
    <t>27-10-5-26-2001-006</t>
  </si>
  <si>
    <t>SCHRINER, ROBERT</t>
  </si>
  <si>
    <t>5660 E BIRCH RUN</t>
  </si>
  <si>
    <t>24-10-3-08-4018-001</t>
  </si>
  <si>
    <t>ST CHARLES TOWNSHIP</t>
  </si>
  <si>
    <t>OVERBY, D R  L L</t>
  </si>
  <si>
    <t>POMA, FRANK F</t>
  </si>
  <si>
    <t>9900 SHARON</t>
  </si>
  <si>
    <t>29-13-3-28-1013-001</t>
  </si>
  <si>
    <t>KRZYANIAK BRANDON T  DANIELLE N</t>
  </si>
  <si>
    <t>CANALES JUAN A</t>
  </si>
  <si>
    <t>MIDLAND</t>
  </si>
  <si>
    <t>KRZYANIAK BRANDON T</t>
  </si>
  <si>
    <t>02-13-5-31-4007-001</t>
  </si>
  <si>
    <t>PETERS, DOROTHY L  BEULAH COLLISON</t>
  </si>
  <si>
    <t>HURLEY TRUST, JOHN  MARY</t>
  </si>
  <si>
    <t>5300 SHERMAN RD</t>
  </si>
  <si>
    <t>18-13-4-34-2003-001</t>
  </si>
  <si>
    <t>TALATI S J  R S  PARIKH J S</t>
  </si>
  <si>
    <t>MEEK TRUST PHYLLIS J</t>
  </si>
  <si>
    <t>18-13-4-34-2003-002</t>
  </si>
  <si>
    <t>20-09-4-01-2002-001</t>
  </si>
  <si>
    <t>PAZ KUS, DELIA</t>
  </si>
  <si>
    <t>KUS, DONALD</t>
  </si>
  <si>
    <t>W GARY</t>
  </si>
  <si>
    <t>24-10-3-21-4003-005</t>
  </si>
  <si>
    <t>BRAINERD, SCOTT</t>
  </si>
  <si>
    <t xml:space="preserve">HILL, TERRALL L  MICHELLE D </t>
  </si>
  <si>
    <t>SHARON</t>
  </si>
  <si>
    <t>18-13-4-29-2002-006</t>
  </si>
  <si>
    <t>KNOERR, NANCY J</t>
  </si>
  <si>
    <t>FOX GERRAD  KASEY</t>
  </si>
  <si>
    <t>15-11-2-36-2004-003</t>
  </si>
  <si>
    <t>BOIVIN, G M JR  K E ESTATE</t>
  </si>
  <si>
    <t>SCHEFKA, STEPHEN J  STACI C</t>
  </si>
  <si>
    <t>S FORDNEY</t>
  </si>
  <si>
    <t>22-12-2-16-1002-007</t>
  </si>
  <si>
    <t>LUNNEY</t>
  </si>
  <si>
    <t>26-11-3-31-4002-003</t>
  </si>
  <si>
    <t>AURORA PROPERTIES INC</t>
  </si>
  <si>
    <t>SAGINAW INTERMEDIATE SCHOOL DIST</t>
  </si>
  <si>
    <t>08-10-2-20-4004-003</t>
  </si>
  <si>
    <t>WOODS, RODNEY  CATHERINE</t>
  </si>
  <si>
    <t>BARCKHOLTZ GREGORY  VICKY</t>
  </si>
  <si>
    <t>MARION RD</t>
  </si>
  <si>
    <t>05-10-6-04-1001-004</t>
  </si>
  <si>
    <t>STADLER, CHARLES  LISA</t>
  </si>
  <si>
    <t>BUGENSKE, TODD  LYNNETTE</t>
  </si>
  <si>
    <t>9626 E TOWNLINE RD</t>
  </si>
  <si>
    <t>08-10-2-26-4001-000</t>
  </si>
  <si>
    <t>Wirtz, Richard  Norma</t>
  </si>
  <si>
    <t>STAVELAND JULIE</t>
  </si>
  <si>
    <t>21-10-1-36-3002-008</t>
  </si>
  <si>
    <t>ASHLEY COMMUNITY SCHOOLS</t>
  </si>
  <si>
    <t>Johnson, Todd</t>
  </si>
  <si>
    <t>Xayaseng, Ying Thao</t>
  </si>
  <si>
    <t>13711 S CHAPIN RD</t>
  </si>
  <si>
    <t>15-11-2-34-4001-006</t>
  </si>
  <si>
    <t>BOUCHARD, JOSEPH P ETAL</t>
  </si>
  <si>
    <t>ROGGOW, TIMOTHY A  MEAGAN K</t>
  </si>
  <si>
    <t>S RAUCHOLZ</t>
  </si>
  <si>
    <t>22-12-2-10-2001-003</t>
  </si>
  <si>
    <t>MURPHY GARRETT T</t>
  </si>
  <si>
    <t>15-11-2-08-1001-006</t>
  </si>
  <si>
    <t>21-10-1-28-2001-002</t>
  </si>
  <si>
    <t>BELANGER, SCOTT  ANDREA K</t>
  </si>
  <si>
    <t>JOVANOVSKI, ROBERT  TAHNYA</t>
  </si>
  <si>
    <t>29-13-3-18-3003-003</t>
  </si>
  <si>
    <t>HENDRICKS, H J  B E</t>
  </si>
  <si>
    <t>WENZELL BRADLEY E  MONICA A</t>
  </si>
  <si>
    <t>W FREELAND</t>
  </si>
  <si>
    <t>20-09-4-21-1002-011</t>
  </si>
  <si>
    <t>NEW LOTHROP AREA PUBLIC SD</t>
  </si>
  <si>
    <t>ROWBOTHAM PARTLO, DIANE</t>
  </si>
  <si>
    <t>BAUMAN, JOSEPH</t>
  </si>
  <si>
    <t>LINCOLN</t>
  </si>
  <si>
    <t>23-12-4-04-3002-000</t>
  </si>
  <si>
    <t>JJN BUILDERS  DEVELOPERS INC</t>
  </si>
  <si>
    <t>STARKE PROPERTIES LLC</t>
  </si>
  <si>
    <t>SPURWOOD DR</t>
  </si>
  <si>
    <t>09-11-5-10-4001-005</t>
  </si>
  <si>
    <t>NELSON, PATRICK  SUSAN</t>
  </si>
  <si>
    <t>DRDG TREE FARM LLC</t>
  </si>
  <si>
    <t>S AIRPORT RD</t>
  </si>
  <si>
    <t>26-11-3-31-2003-000</t>
  </si>
  <si>
    <t>MESSING, RON  PATRICIA</t>
  </si>
  <si>
    <t>HAMILTON DAVID  SHARLENE</t>
  </si>
  <si>
    <t>12900 BAUMGARTNER RD</t>
  </si>
  <si>
    <t>15-11-2-21-3004-003</t>
  </si>
  <si>
    <t>09-11-5-04-3001-000</t>
  </si>
  <si>
    <t>MUNSON, DARLENE A REV TRUST</t>
  </si>
  <si>
    <t>STRAIGHT, JASON  MELISSA</t>
  </si>
  <si>
    <t>3750 MACK RD</t>
  </si>
  <si>
    <t>22-12-2-18-3002-013</t>
  </si>
  <si>
    <t>N OHARA</t>
  </si>
  <si>
    <t>15-11-2-17-2001-012</t>
  </si>
  <si>
    <t>OSINSKI, ALFRED</t>
  </si>
  <si>
    <t>CLARK, BRANDON J</t>
  </si>
  <si>
    <t>ROOSEVELT</t>
  </si>
  <si>
    <t>Total</t>
  </si>
  <si>
    <t>Parcel #</t>
  </si>
  <si>
    <t>Class</t>
  </si>
  <si>
    <t>Unit</t>
  </si>
  <si>
    <t>Grantor</t>
  </si>
  <si>
    <t>Grantee</t>
  </si>
  <si>
    <t>Date of Sale</t>
  </si>
  <si>
    <t>Sale Price</t>
  </si>
  <si>
    <t>Address</t>
  </si>
  <si>
    <t>Acre</t>
  </si>
  <si>
    <t>$ Per Acre</t>
  </si>
  <si>
    <t>Analysis Size</t>
  </si>
  <si>
    <t>Indicated 1 Acre Rate</t>
  </si>
  <si>
    <t>Ave</t>
  </si>
  <si>
    <t>Terms of Sale</t>
  </si>
  <si>
    <t xml:space="preserve"> Comments</t>
  </si>
  <si>
    <t>Aggregate</t>
  </si>
  <si>
    <t>Spaulding Twp Vacant Land Analysis North of Cass River</t>
  </si>
  <si>
    <t>1 Acre</t>
  </si>
  <si>
    <t xml:space="preserve">Parcel # </t>
  </si>
  <si>
    <t>Sale Date</t>
  </si>
  <si>
    <t>Indicated 2 Acre Rate</t>
  </si>
  <si>
    <t>2 Acre</t>
  </si>
  <si>
    <t>Comments</t>
  </si>
  <si>
    <t>Spaulding Twp 2024 Vacant Land Analysis North of Cass</t>
  </si>
  <si>
    <t xml:space="preserve"> Sale Price</t>
  </si>
  <si>
    <t>Indicated 5 Acre Rate</t>
  </si>
  <si>
    <t>5 Acre</t>
  </si>
  <si>
    <t>Indicated 10 Acre Rate</t>
  </si>
  <si>
    <t>10 Acre</t>
  </si>
  <si>
    <t>Indicated 15 Acre Rate</t>
  </si>
  <si>
    <t>15 Acre</t>
  </si>
  <si>
    <t>Due to the lack of indicative sales the following following acre rates are interpulated</t>
  </si>
  <si>
    <t>2.5 acre</t>
  </si>
  <si>
    <t>3 acre</t>
  </si>
  <si>
    <t>4 acre</t>
  </si>
  <si>
    <t>7 acre</t>
  </si>
  <si>
    <t>Use 16,300</t>
  </si>
  <si>
    <t>1.5 acre</t>
  </si>
  <si>
    <t>Use 19,200</t>
  </si>
  <si>
    <t>Use 27,600</t>
  </si>
  <si>
    <t>Use 44,000</t>
  </si>
  <si>
    <t>Use 51,500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</si>
</sst>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15" fontId="0" fillId="0" borderId="0" xfId="0" applyNumberFormat="1"/>
    <xf numFmtId="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65" fontId="0" fillId="0" borderId="0" xfId="2" applyNumberFormat="1" applyFont="1"/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AF57C-F9BD-475D-8C77-F3189B6DCFD1}">
  <dimension ref="A1:L191"/>
  <sheetViews>
    <sheetView topLeftCell="G173" workbookViewId="0">
      <selection activeCell="G186" sqref="A186:XFD191"/>
    </sheetView>
  </sheetViews>
  <sheetFormatPr defaultColWidth="15.140625" defaultRowHeight="15" x14ac:dyDescent="0.25"/>
  <cols>
    <col min="1" max="1" width="18.85546875" bestFit="1" customWidth="1"/>
    <col min="2" max="2" width="4" bestFit="1" customWidth="1"/>
    <col min="3" max="3" width="26.140625" bestFit="1" customWidth="1"/>
    <col min="4" max="4" width="34.28515625" bestFit="1" customWidth="1"/>
    <col min="5" max="5" width="37.5703125" bestFit="1" customWidth="1"/>
    <col min="6" max="6" width="41.42578125" bestFit="1" customWidth="1"/>
    <col min="7" max="7" width="10.140625" bestFit="1" customWidth="1"/>
    <col min="8" max="8" width="7" bestFit="1" customWidth="1"/>
    <col min="9" max="9" width="23.42578125" bestFit="1" customWidth="1"/>
    <col min="10" max="10" width="6" bestFit="1" customWidth="1"/>
    <col min="11" max="11" width="10.140625" bestFit="1" customWidth="1"/>
    <col min="12" max="12" width="16.28515625" bestFit="1" customWidth="1"/>
  </cols>
  <sheetData>
    <row r="1" spans="1:12" x14ac:dyDescent="0.25">
      <c r="A1" t="s">
        <v>0</v>
      </c>
      <c r="B1">
        <v>402</v>
      </c>
      <c r="C1" t="s">
        <v>1</v>
      </c>
      <c r="D1" t="s">
        <v>2</v>
      </c>
      <c r="E1" t="s">
        <v>3</v>
      </c>
      <c r="F1" t="s">
        <v>4</v>
      </c>
      <c r="G1" s="1">
        <v>44753</v>
      </c>
      <c r="H1">
        <v>13500</v>
      </c>
      <c r="I1" t="s">
        <v>5</v>
      </c>
      <c r="J1">
        <v>0.89</v>
      </c>
      <c r="K1" s="2">
        <v>15168.54</v>
      </c>
      <c r="L1" t="s">
        <v>6</v>
      </c>
    </row>
    <row r="2" spans="1:12" x14ac:dyDescent="0.25">
      <c r="A2" t="s">
        <v>7</v>
      </c>
      <c r="B2">
        <v>402</v>
      </c>
      <c r="C2" t="s">
        <v>1</v>
      </c>
      <c r="D2" t="s">
        <v>2</v>
      </c>
      <c r="E2" t="s">
        <v>3</v>
      </c>
      <c r="F2" t="s">
        <v>4</v>
      </c>
      <c r="G2" s="1">
        <v>44753</v>
      </c>
      <c r="H2">
        <v>13500</v>
      </c>
      <c r="I2" t="s">
        <v>5</v>
      </c>
      <c r="J2">
        <v>0.89</v>
      </c>
      <c r="K2" s="2">
        <v>15168.54</v>
      </c>
      <c r="L2" t="s">
        <v>6</v>
      </c>
    </row>
    <row r="3" spans="1:12" x14ac:dyDescent="0.25">
      <c r="A3" t="s">
        <v>8</v>
      </c>
      <c r="B3">
        <v>402</v>
      </c>
      <c r="C3" t="s">
        <v>9</v>
      </c>
      <c r="D3" t="s">
        <v>10</v>
      </c>
      <c r="E3" t="s">
        <v>11</v>
      </c>
      <c r="F3" t="s">
        <v>12</v>
      </c>
      <c r="G3" s="1">
        <v>44302</v>
      </c>
      <c r="H3">
        <v>21900</v>
      </c>
      <c r="I3" t="s">
        <v>13</v>
      </c>
      <c r="J3">
        <v>0.89400000000000002</v>
      </c>
      <c r="K3" s="2">
        <v>24496.639999999999</v>
      </c>
      <c r="L3" t="s">
        <v>6</v>
      </c>
    </row>
    <row r="4" spans="1:12" x14ac:dyDescent="0.25">
      <c r="A4" t="s">
        <v>14</v>
      </c>
      <c r="B4">
        <v>402</v>
      </c>
      <c r="C4" t="s">
        <v>15</v>
      </c>
      <c r="D4" t="s">
        <v>16</v>
      </c>
      <c r="E4" t="s">
        <v>17</v>
      </c>
      <c r="F4" t="s">
        <v>18</v>
      </c>
      <c r="G4" s="1">
        <v>44473</v>
      </c>
      <c r="H4">
        <v>42000</v>
      </c>
      <c r="I4" t="s">
        <v>19</v>
      </c>
      <c r="J4">
        <v>0.92500000000000004</v>
      </c>
      <c r="K4" s="2">
        <v>45405.41</v>
      </c>
      <c r="L4" t="s">
        <v>6</v>
      </c>
    </row>
    <row r="5" spans="1:12" x14ac:dyDescent="0.25">
      <c r="A5" t="s">
        <v>20</v>
      </c>
      <c r="B5">
        <v>402</v>
      </c>
      <c r="C5" t="s">
        <v>1</v>
      </c>
      <c r="D5" t="s">
        <v>21</v>
      </c>
      <c r="E5" t="s">
        <v>22</v>
      </c>
      <c r="F5" t="s">
        <v>23</v>
      </c>
      <c r="G5" s="1">
        <v>44620</v>
      </c>
      <c r="H5">
        <v>0</v>
      </c>
      <c r="I5" t="s">
        <v>24</v>
      </c>
      <c r="J5">
        <v>0.94</v>
      </c>
      <c r="K5" t="s">
        <v>25</v>
      </c>
      <c r="L5" t="s">
        <v>6</v>
      </c>
    </row>
    <row r="6" spans="1:12" x14ac:dyDescent="0.25">
      <c r="A6" t="s">
        <v>26</v>
      </c>
      <c r="B6">
        <v>402</v>
      </c>
      <c r="C6" t="s">
        <v>1</v>
      </c>
      <c r="D6" t="s">
        <v>21</v>
      </c>
      <c r="E6" t="s">
        <v>22</v>
      </c>
      <c r="F6" t="s">
        <v>23</v>
      </c>
      <c r="G6" s="1">
        <v>44620</v>
      </c>
      <c r="H6">
        <v>0</v>
      </c>
      <c r="I6" t="s">
        <v>24</v>
      </c>
      <c r="J6">
        <v>0.94</v>
      </c>
      <c r="K6" t="s">
        <v>25</v>
      </c>
      <c r="L6" t="s">
        <v>6</v>
      </c>
    </row>
    <row r="7" spans="1:12" x14ac:dyDescent="0.25">
      <c r="A7" t="s">
        <v>27</v>
      </c>
      <c r="B7">
        <v>402</v>
      </c>
      <c r="C7" t="s">
        <v>28</v>
      </c>
      <c r="D7" t="s">
        <v>29</v>
      </c>
      <c r="E7" t="s">
        <v>30</v>
      </c>
      <c r="F7" t="s">
        <v>31</v>
      </c>
      <c r="G7" s="1">
        <v>44651</v>
      </c>
      <c r="H7">
        <v>45000</v>
      </c>
      <c r="I7" t="s">
        <v>32</v>
      </c>
      <c r="J7">
        <v>0.94</v>
      </c>
      <c r="K7" s="2">
        <v>47872.34</v>
      </c>
      <c r="L7" t="s">
        <v>6</v>
      </c>
    </row>
    <row r="8" spans="1:12" x14ac:dyDescent="0.25">
      <c r="A8" t="s">
        <v>33</v>
      </c>
      <c r="B8">
        <v>402</v>
      </c>
      <c r="C8" t="s">
        <v>34</v>
      </c>
      <c r="D8" t="s">
        <v>21</v>
      </c>
      <c r="E8" t="s">
        <v>35</v>
      </c>
      <c r="F8" t="s">
        <v>36</v>
      </c>
      <c r="G8" s="1">
        <v>44924</v>
      </c>
      <c r="H8">
        <v>25000</v>
      </c>
      <c r="I8" t="s">
        <v>37</v>
      </c>
      <c r="J8">
        <v>0.996</v>
      </c>
      <c r="K8" s="2">
        <v>25100.400000000001</v>
      </c>
      <c r="L8" t="s">
        <v>6</v>
      </c>
    </row>
    <row r="9" spans="1:12" x14ac:dyDescent="0.25">
      <c r="A9" t="s">
        <v>38</v>
      </c>
      <c r="B9">
        <v>402</v>
      </c>
      <c r="C9" t="s">
        <v>39</v>
      </c>
      <c r="D9" t="s">
        <v>40</v>
      </c>
      <c r="E9" t="s">
        <v>41</v>
      </c>
      <c r="F9" t="s">
        <v>42</v>
      </c>
      <c r="G9" s="1">
        <v>44406</v>
      </c>
      <c r="H9">
        <v>50000</v>
      </c>
      <c r="I9" t="s">
        <v>43</v>
      </c>
      <c r="J9">
        <v>1</v>
      </c>
      <c r="K9" s="2">
        <v>50000</v>
      </c>
      <c r="L9" t="s">
        <v>6</v>
      </c>
    </row>
    <row r="10" spans="1:12" x14ac:dyDescent="0.25">
      <c r="A10" t="s">
        <v>44</v>
      </c>
      <c r="B10">
        <v>402</v>
      </c>
      <c r="C10" t="s">
        <v>45</v>
      </c>
      <c r="D10" t="s">
        <v>46</v>
      </c>
      <c r="E10" t="s">
        <v>47</v>
      </c>
      <c r="F10" t="s">
        <v>48</v>
      </c>
      <c r="G10" s="1">
        <v>44365</v>
      </c>
      <c r="H10">
        <v>25000</v>
      </c>
      <c r="I10" t="s">
        <v>49</v>
      </c>
      <c r="J10">
        <v>1</v>
      </c>
      <c r="K10" s="2">
        <v>25000</v>
      </c>
      <c r="L10" t="s">
        <v>6</v>
      </c>
    </row>
    <row r="11" spans="1:12" x14ac:dyDescent="0.25">
      <c r="A11" t="s">
        <v>50</v>
      </c>
      <c r="B11">
        <v>402</v>
      </c>
      <c r="C11" t="s">
        <v>1</v>
      </c>
      <c r="D11" t="s">
        <v>2</v>
      </c>
      <c r="E11" t="s">
        <v>3</v>
      </c>
      <c r="F11" t="s">
        <v>51</v>
      </c>
      <c r="G11" s="1">
        <v>44816</v>
      </c>
      <c r="H11">
        <v>14000</v>
      </c>
      <c r="I11" t="s">
        <v>5</v>
      </c>
      <c r="J11">
        <v>1</v>
      </c>
      <c r="K11" s="2">
        <v>14000</v>
      </c>
      <c r="L11" t="s">
        <v>6</v>
      </c>
    </row>
    <row r="12" spans="1:12" x14ac:dyDescent="0.25">
      <c r="A12" t="s">
        <v>52</v>
      </c>
      <c r="B12">
        <v>402</v>
      </c>
      <c r="C12" t="s">
        <v>53</v>
      </c>
      <c r="D12" t="s">
        <v>54</v>
      </c>
      <c r="E12" t="s">
        <v>55</v>
      </c>
      <c r="F12" t="s">
        <v>56</v>
      </c>
      <c r="G12" s="1">
        <v>44655</v>
      </c>
      <c r="H12">
        <v>14900</v>
      </c>
      <c r="I12" t="s">
        <v>57</v>
      </c>
      <c r="J12">
        <v>1</v>
      </c>
      <c r="K12" s="2">
        <v>14900</v>
      </c>
      <c r="L12" t="s">
        <v>6</v>
      </c>
    </row>
    <row r="13" spans="1:12" x14ac:dyDescent="0.25">
      <c r="A13" t="s">
        <v>58</v>
      </c>
      <c r="B13">
        <v>402</v>
      </c>
      <c r="C13" t="s">
        <v>34</v>
      </c>
      <c r="D13" t="s">
        <v>54</v>
      </c>
      <c r="E13" t="s">
        <v>59</v>
      </c>
      <c r="F13" t="s">
        <v>60</v>
      </c>
      <c r="G13" s="1">
        <v>44455</v>
      </c>
      <c r="H13">
        <v>40000</v>
      </c>
      <c r="I13" t="s">
        <v>61</v>
      </c>
      <c r="J13">
        <v>1</v>
      </c>
      <c r="K13" s="2">
        <v>40000</v>
      </c>
      <c r="L13" t="s">
        <v>6</v>
      </c>
    </row>
    <row r="14" spans="1:12" x14ac:dyDescent="0.25">
      <c r="A14" t="s">
        <v>58</v>
      </c>
      <c r="B14">
        <v>402</v>
      </c>
      <c r="C14" t="s">
        <v>34</v>
      </c>
      <c r="D14" t="s">
        <v>54</v>
      </c>
      <c r="E14" t="s">
        <v>60</v>
      </c>
      <c r="F14" t="s">
        <v>62</v>
      </c>
      <c r="G14" s="1">
        <v>44879</v>
      </c>
      <c r="H14">
        <v>40000</v>
      </c>
      <c r="I14" t="s">
        <v>61</v>
      </c>
      <c r="J14">
        <v>1</v>
      </c>
      <c r="K14" s="2">
        <v>40000</v>
      </c>
      <c r="L14" t="s">
        <v>6</v>
      </c>
    </row>
    <row r="15" spans="1:12" x14ac:dyDescent="0.25">
      <c r="A15" t="s">
        <v>63</v>
      </c>
      <c r="B15">
        <v>402</v>
      </c>
      <c r="C15" t="s">
        <v>64</v>
      </c>
      <c r="D15" t="s">
        <v>21</v>
      </c>
      <c r="E15" t="s">
        <v>65</v>
      </c>
      <c r="F15" t="s">
        <v>66</v>
      </c>
      <c r="G15" s="1">
        <v>44769</v>
      </c>
      <c r="H15">
        <v>311520</v>
      </c>
      <c r="I15" t="s">
        <v>67</v>
      </c>
      <c r="J15">
        <v>1</v>
      </c>
      <c r="K15" s="2">
        <v>311520</v>
      </c>
      <c r="L15" t="s">
        <v>6</v>
      </c>
    </row>
    <row r="16" spans="1:12" x14ac:dyDescent="0.25">
      <c r="A16" t="s">
        <v>68</v>
      </c>
      <c r="B16">
        <v>402</v>
      </c>
      <c r="C16" t="s">
        <v>34</v>
      </c>
      <c r="D16" t="s">
        <v>69</v>
      </c>
      <c r="E16" t="s">
        <v>70</v>
      </c>
      <c r="F16" t="s">
        <v>71</v>
      </c>
      <c r="G16" s="1">
        <v>44727</v>
      </c>
      <c r="H16">
        <v>30000</v>
      </c>
      <c r="I16" t="s">
        <v>72</v>
      </c>
      <c r="J16">
        <v>1.0009999999999999</v>
      </c>
      <c r="K16" s="2">
        <v>29970.03</v>
      </c>
      <c r="L16" t="s">
        <v>6</v>
      </c>
    </row>
    <row r="17" spans="1:12" x14ac:dyDescent="0.25">
      <c r="A17" t="s">
        <v>73</v>
      </c>
      <c r="B17">
        <v>402</v>
      </c>
      <c r="C17" t="s">
        <v>64</v>
      </c>
      <c r="D17" t="s">
        <v>21</v>
      </c>
      <c r="E17" t="s">
        <v>74</v>
      </c>
      <c r="F17" t="s">
        <v>75</v>
      </c>
      <c r="G17" s="1">
        <v>44504</v>
      </c>
      <c r="H17">
        <v>20000</v>
      </c>
      <c r="I17" t="s">
        <v>76</v>
      </c>
      <c r="J17">
        <v>1.002</v>
      </c>
      <c r="K17" s="2">
        <v>19960.080000000002</v>
      </c>
      <c r="L17" t="s">
        <v>6</v>
      </c>
    </row>
    <row r="18" spans="1:12" x14ac:dyDescent="0.25">
      <c r="A18" t="s">
        <v>77</v>
      </c>
      <c r="B18">
        <v>402</v>
      </c>
      <c r="C18" t="s">
        <v>39</v>
      </c>
      <c r="D18" t="s">
        <v>46</v>
      </c>
      <c r="E18" t="s">
        <v>78</v>
      </c>
      <c r="F18" t="s">
        <v>79</v>
      </c>
      <c r="G18" s="1">
        <v>44805</v>
      </c>
      <c r="H18">
        <v>32900</v>
      </c>
      <c r="I18" t="s">
        <v>80</v>
      </c>
      <c r="J18">
        <v>1.04</v>
      </c>
      <c r="K18" s="2">
        <v>31634.62</v>
      </c>
      <c r="L18" t="s">
        <v>6</v>
      </c>
    </row>
    <row r="19" spans="1:12" x14ac:dyDescent="0.25">
      <c r="A19" t="s">
        <v>81</v>
      </c>
      <c r="B19">
        <v>402</v>
      </c>
      <c r="C19" t="s">
        <v>82</v>
      </c>
      <c r="D19" t="s">
        <v>10</v>
      </c>
      <c r="E19" t="s">
        <v>83</v>
      </c>
      <c r="F19" t="s">
        <v>84</v>
      </c>
      <c r="G19" s="1">
        <v>44764</v>
      </c>
      <c r="H19">
        <v>60000</v>
      </c>
      <c r="I19" t="s">
        <v>85</v>
      </c>
      <c r="J19">
        <v>1.06</v>
      </c>
      <c r="K19" s="2">
        <v>56603.77</v>
      </c>
      <c r="L19" t="s">
        <v>6</v>
      </c>
    </row>
    <row r="20" spans="1:12" x14ac:dyDescent="0.25">
      <c r="A20" t="s">
        <v>86</v>
      </c>
      <c r="B20">
        <v>402</v>
      </c>
      <c r="C20" t="s">
        <v>87</v>
      </c>
      <c r="D20" t="s">
        <v>69</v>
      </c>
      <c r="E20" t="s">
        <v>88</v>
      </c>
      <c r="F20" t="s">
        <v>89</v>
      </c>
      <c r="G20" s="1">
        <v>44832</v>
      </c>
      <c r="H20">
        <v>19000</v>
      </c>
      <c r="I20" t="s">
        <v>90</v>
      </c>
      <c r="J20">
        <v>1.0900000000000001</v>
      </c>
      <c r="K20" s="2">
        <v>17431.189999999999</v>
      </c>
      <c r="L20" t="s">
        <v>6</v>
      </c>
    </row>
    <row r="21" spans="1:12" x14ac:dyDescent="0.25">
      <c r="A21" t="s">
        <v>91</v>
      </c>
      <c r="B21">
        <v>402</v>
      </c>
      <c r="C21" t="s">
        <v>92</v>
      </c>
      <c r="D21" t="s">
        <v>93</v>
      </c>
      <c r="E21" t="s">
        <v>94</v>
      </c>
      <c r="F21" t="s">
        <v>95</v>
      </c>
      <c r="G21" s="1">
        <v>44837</v>
      </c>
      <c r="H21">
        <v>27500</v>
      </c>
      <c r="I21" t="s">
        <v>96</v>
      </c>
      <c r="J21">
        <v>1.1200000000000001</v>
      </c>
      <c r="K21" s="2">
        <v>24553.57</v>
      </c>
      <c r="L21" t="s">
        <v>6</v>
      </c>
    </row>
    <row r="22" spans="1:12" x14ac:dyDescent="0.25">
      <c r="A22" t="s">
        <v>97</v>
      </c>
      <c r="B22">
        <v>402</v>
      </c>
      <c r="C22" t="s">
        <v>92</v>
      </c>
      <c r="D22" t="s">
        <v>93</v>
      </c>
      <c r="E22" t="s">
        <v>94</v>
      </c>
      <c r="F22" t="s">
        <v>98</v>
      </c>
      <c r="G22" s="1">
        <v>44895</v>
      </c>
      <c r="H22">
        <v>25000</v>
      </c>
      <c r="I22" t="s">
        <v>96</v>
      </c>
      <c r="J22">
        <v>1.1200000000000001</v>
      </c>
      <c r="K22" s="2">
        <v>22321.43</v>
      </c>
      <c r="L22" t="s">
        <v>6</v>
      </c>
    </row>
    <row r="23" spans="1:12" x14ac:dyDescent="0.25">
      <c r="A23" t="s">
        <v>99</v>
      </c>
      <c r="B23">
        <v>402</v>
      </c>
      <c r="C23" t="s">
        <v>64</v>
      </c>
      <c r="D23" t="s">
        <v>21</v>
      </c>
      <c r="E23" t="s">
        <v>65</v>
      </c>
      <c r="F23" t="s">
        <v>66</v>
      </c>
      <c r="G23" s="1">
        <v>44769</v>
      </c>
      <c r="H23">
        <v>311500</v>
      </c>
      <c r="I23" t="s">
        <v>67</v>
      </c>
      <c r="J23">
        <v>1.1200000000000001</v>
      </c>
      <c r="K23" s="2">
        <v>278125</v>
      </c>
      <c r="L23" t="s">
        <v>6</v>
      </c>
    </row>
    <row r="24" spans="1:12" x14ac:dyDescent="0.25">
      <c r="A24" t="s">
        <v>100</v>
      </c>
      <c r="B24">
        <v>402</v>
      </c>
      <c r="C24" t="s">
        <v>64</v>
      </c>
      <c r="D24" t="s">
        <v>21</v>
      </c>
      <c r="E24" t="s">
        <v>65</v>
      </c>
      <c r="F24" t="s">
        <v>101</v>
      </c>
      <c r="G24" s="1">
        <v>44769</v>
      </c>
      <c r="H24">
        <v>311520</v>
      </c>
      <c r="I24" t="s">
        <v>67</v>
      </c>
      <c r="J24">
        <v>1.1200000000000001</v>
      </c>
      <c r="K24" s="2">
        <v>278142.86</v>
      </c>
      <c r="L24" t="s">
        <v>6</v>
      </c>
    </row>
    <row r="25" spans="1:12" x14ac:dyDescent="0.25">
      <c r="A25" t="s">
        <v>99</v>
      </c>
      <c r="B25">
        <v>402</v>
      </c>
      <c r="C25" t="s">
        <v>64</v>
      </c>
      <c r="D25" t="s">
        <v>21</v>
      </c>
      <c r="E25" t="s">
        <v>66</v>
      </c>
      <c r="F25" t="s">
        <v>102</v>
      </c>
      <c r="G25" s="1">
        <v>44848</v>
      </c>
      <c r="H25">
        <v>21000</v>
      </c>
      <c r="I25" t="s">
        <v>67</v>
      </c>
      <c r="J25">
        <v>1.1200000000000001</v>
      </c>
      <c r="K25" s="2">
        <v>18750</v>
      </c>
      <c r="L25" t="s">
        <v>6</v>
      </c>
    </row>
    <row r="26" spans="1:12" x14ac:dyDescent="0.25">
      <c r="A26" t="s">
        <v>103</v>
      </c>
      <c r="B26">
        <v>402</v>
      </c>
      <c r="C26" t="s">
        <v>34</v>
      </c>
      <c r="D26" t="s">
        <v>54</v>
      </c>
      <c r="E26" t="s">
        <v>104</v>
      </c>
      <c r="F26" t="s">
        <v>105</v>
      </c>
      <c r="G26" s="1">
        <v>44502</v>
      </c>
      <c r="H26">
        <v>9000</v>
      </c>
      <c r="I26" t="s">
        <v>106</v>
      </c>
      <c r="J26">
        <v>1.1299999999999999</v>
      </c>
      <c r="K26" s="2">
        <v>7964.6</v>
      </c>
      <c r="L26" t="s">
        <v>6</v>
      </c>
    </row>
    <row r="27" spans="1:12" x14ac:dyDescent="0.25">
      <c r="A27" t="s">
        <v>107</v>
      </c>
      <c r="B27">
        <v>402</v>
      </c>
      <c r="C27" t="s">
        <v>34</v>
      </c>
      <c r="D27" t="s">
        <v>54</v>
      </c>
      <c r="E27" t="s">
        <v>108</v>
      </c>
      <c r="F27" t="s">
        <v>109</v>
      </c>
      <c r="G27" s="1">
        <v>44620</v>
      </c>
      <c r="H27">
        <v>27000</v>
      </c>
      <c r="I27" t="s">
        <v>110</v>
      </c>
      <c r="J27">
        <v>1.1299999999999999</v>
      </c>
      <c r="K27" s="2">
        <v>23893.81</v>
      </c>
      <c r="L27" t="s">
        <v>6</v>
      </c>
    </row>
    <row r="28" spans="1:12" x14ac:dyDescent="0.25">
      <c r="A28" t="s">
        <v>111</v>
      </c>
      <c r="B28">
        <v>402</v>
      </c>
      <c r="C28" t="s">
        <v>64</v>
      </c>
      <c r="D28" t="s">
        <v>21</v>
      </c>
      <c r="E28" t="s">
        <v>112</v>
      </c>
      <c r="F28" t="s">
        <v>113</v>
      </c>
      <c r="G28" s="1">
        <v>44658</v>
      </c>
      <c r="H28">
        <v>28500</v>
      </c>
      <c r="I28" t="s">
        <v>114</v>
      </c>
      <c r="J28">
        <v>1.1399999999999999</v>
      </c>
      <c r="K28" s="2">
        <v>25000</v>
      </c>
      <c r="L28" t="s">
        <v>6</v>
      </c>
    </row>
    <row r="29" spans="1:12" x14ac:dyDescent="0.25">
      <c r="A29" t="s">
        <v>115</v>
      </c>
      <c r="B29">
        <v>402</v>
      </c>
      <c r="C29" t="s">
        <v>92</v>
      </c>
      <c r="D29" t="s">
        <v>93</v>
      </c>
      <c r="E29" t="s">
        <v>116</v>
      </c>
      <c r="F29" t="s">
        <v>117</v>
      </c>
      <c r="G29" s="1">
        <v>44434</v>
      </c>
      <c r="H29">
        <v>18500</v>
      </c>
      <c r="I29" t="s">
        <v>118</v>
      </c>
      <c r="J29">
        <v>1.1599999999999999</v>
      </c>
      <c r="K29" s="2">
        <v>15948.28</v>
      </c>
      <c r="L29" t="s">
        <v>6</v>
      </c>
    </row>
    <row r="30" spans="1:12" x14ac:dyDescent="0.25">
      <c r="A30" t="s">
        <v>115</v>
      </c>
      <c r="B30">
        <v>402</v>
      </c>
      <c r="C30" t="s">
        <v>92</v>
      </c>
      <c r="D30" t="s">
        <v>93</v>
      </c>
      <c r="E30" t="s">
        <v>117</v>
      </c>
      <c r="F30" t="s">
        <v>119</v>
      </c>
      <c r="G30" s="1">
        <v>44861</v>
      </c>
      <c r="H30">
        <v>22500</v>
      </c>
      <c r="I30" t="s">
        <v>118</v>
      </c>
      <c r="J30">
        <v>1.1599999999999999</v>
      </c>
      <c r="K30" s="2">
        <v>19396.55</v>
      </c>
      <c r="L30" t="s">
        <v>6</v>
      </c>
    </row>
    <row r="31" spans="1:12" x14ac:dyDescent="0.25">
      <c r="A31" t="s">
        <v>120</v>
      </c>
      <c r="B31">
        <v>402</v>
      </c>
      <c r="C31" t="s">
        <v>64</v>
      </c>
      <c r="D31" t="s">
        <v>21</v>
      </c>
      <c r="E31" t="s">
        <v>121</v>
      </c>
      <c r="F31" t="s">
        <v>122</v>
      </c>
      <c r="G31" s="1">
        <v>44386</v>
      </c>
      <c r="H31">
        <v>53000</v>
      </c>
      <c r="I31" t="s">
        <v>123</v>
      </c>
      <c r="J31">
        <v>1.1599999999999999</v>
      </c>
      <c r="K31" s="2">
        <v>45689.66</v>
      </c>
      <c r="L31" t="s">
        <v>6</v>
      </c>
    </row>
    <row r="32" spans="1:12" x14ac:dyDescent="0.25">
      <c r="A32" t="s">
        <v>120</v>
      </c>
      <c r="B32">
        <v>402</v>
      </c>
      <c r="C32" t="s">
        <v>64</v>
      </c>
      <c r="D32" t="s">
        <v>21</v>
      </c>
      <c r="E32" t="s">
        <v>121</v>
      </c>
      <c r="F32" t="s">
        <v>122</v>
      </c>
      <c r="G32" s="1">
        <v>44386</v>
      </c>
      <c r="H32">
        <v>53000</v>
      </c>
      <c r="I32" t="s">
        <v>123</v>
      </c>
      <c r="J32">
        <v>1.1599999999999999</v>
      </c>
      <c r="K32" s="2">
        <v>45689.66</v>
      </c>
      <c r="L32" t="s">
        <v>6</v>
      </c>
    </row>
    <row r="33" spans="1:12" x14ac:dyDescent="0.25">
      <c r="A33" t="s">
        <v>120</v>
      </c>
      <c r="B33">
        <v>402</v>
      </c>
      <c r="C33" t="s">
        <v>64</v>
      </c>
      <c r="D33" t="s">
        <v>21</v>
      </c>
      <c r="E33" t="s">
        <v>121</v>
      </c>
      <c r="F33" t="s">
        <v>122</v>
      </c>
      <c r="G33" s="1">
        <v>44386</v>
      </c>
      <c r="H33">
        <v>53000</v>
      </c>
      <c r="I33" t="s">
        <v>123</v>
      </c>
      <c r="J33">
        <v>1.1599999999999999</v>
      </c>
      <c r="K33" s="2">
        <v>45689.66</v>
      </c>
      <c r="L33" t="s">
        <v>6</v>
      </c>
    </row>
    <row r="34" spans="1:12" x14ac:dyDescent="0.25">
      <c r="A34" t="s">
        <v>124</v>
      </c>
      <c r="B34">
        <v>402</v>
      </c>
      <c r="C34" t="s">
        <v>64</v>
      </c>
      <c r="D34" t="s">
        <v>21</v>
      </c>
      <c r="E34" t="s">
        <v>121</v>
      </c>
      <c r="F34" t="s">
        <v>122</v>
      </c>
      <c r="G34" s="1">
        <v>44386</v>
      </c>
      <c r="H34">
        <v>53000</v>
      </c>
      <c r="I34" t="s">
        <v>123</v>
      </c>
      <c r="J34">
        <v>1.17</v>
      </c>
      <c r="K34" s="2">
        <v>45299.15</v>
      </c>
      <c r="L34" t="s">
        <v>6</v>
      </c>
    </row>
    <row r="35" spans="1:12" x14ac:dyDescent="0.25">
      <c r="A35" t="s">
        <v>125</v>
      </c>
      <c r="B35">
        <v>402</v>
      </c>
      <c r="C35" t="s">
        <v>92</v>
      </c>
      <c r="D35" t="s">
        <v>93</v>
      </c>
      <c r="E35" t="s">
        <v>126</v>
      </c>
      <c r="F35" t="s">
        <v>119</v>
      </c>
      <c r="G35" s="1">
        <v>44720</v>
      </c>
      <c r="H35">
        <v>30000</v>
      </c>
      <c r="I35" t="s">
        <v>127</v>
      </c>
      <c r="J35">
        <v>1.25</v>
      </c>
      <c r="K35" s="2">
        <v>24000</v>
      </c>
      <c r="L35" t="s">
        <v>6</v>
      </c>
    </row>
    <row r="36" spans="1:12" x14ac:dyDescent="0.25">
      <c r="A36" t="s">
        <v>128</v>
      </c>
      <c r="B36">
        <v>402</v>
      </c>
      <c r="C36" t="s">
        <v>64</v>
      </c>
      <c r="D36" t="s">
        <v>21</v>
      </c>
      <c r="E36" t="s">
        <v>129</v>
      </c>
      <c r="F36" t="s">
        <v>130</v>
      </c>
      <c r="G36" s="1">
        <v>44382</v>
      </c>
      <c r="H36">
        <v>0</v>
      </c>
      <c r="I36" t="s">
        <v>131</v>
      </c>
      <c r="J36">
        <v>1.266</v>
      </c>
      <c r="K36" t="s">
        <v>25</v>
      </c>
      <c r="L36" t="s">
        <v>6</v>
      </c>
    </row>
    <row r="37" spans="1:12" x14ac:dyDescent="0.25">
      <c r="A37" t="s">
        <v>132</v>
      </c>
      <c r="B37">
        <v>402</v>
      </c>
      <c r="C37" t="s">
        <v>39</v>
      </c>
      <c r="D37" t="s">
        <v>40</v>
      </c>
      <c r="E37" t="s">
        <v>133</v>
      </c>
      <c r="F37" t="s">
        <v>134</v>
      </c>
      <c r="G37" s="1">
        <v>44600</v>
      </c>
      <c r="H37">
        <v>41000</v>
      </c>
      <c r="I37" t="s">
        <v>135</v>
      </c>
      <c r="J37">
        <v>1.27</v>
      </c>
      <c r="K37" s="2">
        <v>32283.46</v>
      </c>
      <c r="L37" t="s">
        <v>6</v>
      </c>
    </row>
    <row r="38" spans="1:12" x14ac:dyDescent="0.25">
      <c r="A38" t="s">
        <v>136</v>
      </c>
      <c r="B38">
        <v>402</v>
      </c>
      <c r="C38" t="s">
        <v>28</v>
      </c>
      <c r="D38" t="s">
        <v>29</v>
      </c>
      <c r="E38" t="s">
        <v>137</v>
      </c>
      <c r="F38" t="s">
        <v>138</v>
      </c>
      <c r="G38" s="1">
        <v>44330</v>
      </c>
      <c r="H38">
        <v>24000</v>
      </c>
      <c r="I38" t="s">
        <v>139</v>
      </c>
      <c r="J38">
        <v>1.29</v>
      </c>
      <c r="K38" s="2">
        <v>18604.650000000001</v>
      </c>
      <c r="L38" t="s">
        <v>6</v>
      </c>
    </row>
    <row r="39" spans="1:12" x14ac:dyDescent="0.25">
      <c r="A39" t="s">
        <v>140</v>
      </c>
      <c r="B39">
        <v>402</v>
      </c>
      <c r="C39" t="s">
        <v>45</v>
      </c>
      <c r="D39" t="s">
        <v>46</v>
      </c>
      <c r="E39" t="s">
        <v>141</v>
      </c>
      <c r="F39" t="s">
        <v>142</v>
      </c>
      <c r="G39" s="1">
        <v>44308</v>
      </c>
      <c r="H39">
        <v>36500</v>
      </c>
      <c r="I39" t="s">
        <v>143</v>
      </c>
      <c r="J39">
        <v>1.32</v>
      </c>
      <c r="K39" s="2">
        <v>27651.52</v>
      </c>
      <c r="L39" t="s">
        <v>6</v>
      </c>
    </row>
    <row r="40" spans="1:12" x14ac:dyDescent="0.25">
      <c r="A40" t="s">
        <v>144</v>
      </c>
      <c r="B40">
        <v>402</v>
      </c>
      <c r="C40" t="s">
        <v>145</v>
      </c>
      <c r="D40" t="s">
        <v>146</v>
      </c>
      <c r="E40" t="s">
        <v>147</v>
      </c>
      <c r="F40" t="s">
        <v>148</v>
      </c>
      <c r="G40" s="1">
        <v>44866</v>
      </c>
      <c r="H40">
        <v>41000</v>
      </c>
      <c r="I40" t="s">
        <v>149</v>
      </c>
      <c r="J40">
        <v>1.33</v>
      </c>
      <c r="K40" s="2">
        <v>30827.07</v>
      </c>
      <c r="L40" t="s">
        <v>6</v>
      </c>
    </row>
    <row r="41" spans="1:12" x14ac:dyDescent="0.25">
      <c r="A41" t="s">
        <v>150</v>
      </c>
      <c r="B41">
        <v>402</v>
      </c>
      <c r="C41" t="s">
        <v>45</v>
      </c>
      <c r="D41" t="s">
        <v>46</v>
      </c>
      <c r="E41" t="s">
        <v>151</v>
      </c>
      <c r="F41" t="s">
        <v>152</v>
      </c>
      <c r="G41" s="1">
        <v>44441</v>
      </c>
      <c r="H41">
        <v>174229</v>
      </c>
      <c r="I41" t="s">
        <v>153</v>
      </c>
      <c r="J41">
        <v>1.34</v>
      </c>
      <c r="K41" s="2">
        <v>130021.64</v>
      </c>
      <c r="L41" t="s">
        <v>6</v>
      </c>
    </row>
    <row r="42" spans="1:12" x14ac:dyDescent="0.25">
      <c r="A42" t="s">
        <v>154</v>
      </c>
      <c r="B42">
        <v>402</v>
      </c>
      <c r="C42" t="s">
        <v>92</v>
      </c>
      <c r="D42" t="s">
        <v>93</v>
      </c>
      <c r="E42" t="s">
        <v>155</v>
      </c>
      <c r="F42" t="s">
        <v>156</v>
      </c>
      <c r="G42" s="1">
        <v>44827</v>
      </c>
      <c r="H42">
        <v>25000</v>
      </c>
      <c r="I42" t="s">
        <v>157</v>
      </c>
      <c r="J42">
        <v>1.37</v>
      </c>
      <c r="K42" s="2">
        <v>18248.18</v>
      </c>
      <c r="L42" t="s">
        <v>6</v>
      </c>
    </row>
    <row r="43" spans="1:12" x14ac:dyDescent="0.25">
      <c r="A43" t="s">
        <v>158</v>
      </c>
      <c r="B43">
        <v>402</v>
      </c>
      <c r="C43" t="s">
        <v>92</v>
      </c>
      <c r="D43" t="s">
        <v>93</v>
      </c>
      <c r="E43" t="s">
        <v>159</v>
      </c>
      <c r="F43" t="s">
        <v>160</v>
      </c>
      <c r="G43" s="1">
        <v>44804</v>
      </c>
      <c r="H43">
        <v>20000</v>
      </c>
      <c r="I43" t="s">
        <v>161</v>
      </c>
      <c r="J43">
        <v>1.4610000000000001</v>
      </c>
      <c r="K43" s="2">
        <v>13689.25</v>
      </c>
      <c r="L43" t="s">
        <v>6</v>
      </c>
    </row>
    <row r="44" spans="1:12" x14ac:dyDescent="0.25">
      <c r="A44" t="s">
        <v>162</v>
      </c>
      <c r="B44">
        <v>402</v>
      </c>
      <c r="C44" t="s">
        <v>9</v>
      </c>
      <c r="D44" t="s">
        <v>10</v>
      </c>
      <c r="E44" t="s">
        <v>163</v>
      </c>
      <c r="F44" t="s">
        <v>164</v>
      </c>
      <c r="G44" s="1">
        <v>44957</v>
      </c>
      <c r="H44">
        <v>13500</v>
      </c>
      <c r="I44" t="s">
        <v>165</v>
      </c>
      <c r="J44">
        <v>1.5</v>
      </c>
      <c r="K44" s="2">
        <v>9000</v>
      </c>
      <c r="L44" t="s">
        <v>6</v>
      </c>
    </row>
    <row r="45" spans="1:12" x14ac:dyDescent="0.25">
      <c r="A45" t="s">
        <v>166</v>
      </c>
      <c r="B45">
        <v>402</v>
      </c>
      <c r="C45" t="s">
        <v>64</v>
      </c>
      <c r="D45" t="s">
        <v>21</v>
      </c>
      <c r="E45" t="s">
        <v>167</v>
      </c>
      <c r="F45" t="s">
        <v>168</v>
      </c>
      <c r="G45" s="1">
        <v>44306</v>
      </c>
      <c r="H45">
        <v>59500</v>
      </c>
      <c r="I45" t="s">
        <v>169</v>
      </c>
      <c r="J45">
        <v>1.54</v>
      </c>
      <c r="K45" s="2">
        <v>38636.36</v>
      </c>
      <c r="L45" t="s">
        <v>6</v>
      </c>
    </row>
    <row r="46" spans="1:12" x14ac:dyDescent="0.25">
      <c r="A46" t="s">
        <v>166</v>
      </c>
      <c r="B46">
        <v>402</v>
      </c>
      <c r="C46" t="s">
        <v>64</v>
      </c>
      <c r="D46" t="s">
        <v>21</v>
      </c>
      <c r="E46" t="s">
        <v>167</v>
      </c>
      <c r="F46" t="s">
        <v>168</v>
      </c>
      <c r="G46" s="1">
        <v>44312</v>
      </c>
      <c r="H46">
        <v>0</v>
      </c>
      <c r="I46" t="s">
        <v>169</v>
      </c>
      <c r="J46">
        <v>1.54</v>
      </c>
      <c r="K46" t="s">
        <v>25</v>
      </c>
      <c r="L46" t="s">
        <v>6</v>
      </c>
    </row>
    <row r="47" spans="1:12" x14ac:dyDescent="0.25">
      <c r="A47" t="s">
        <v>170</v>
      </c>
      <c r="B47">
        <v>402</v>
      </c>
      <c r="C47" t="s">
        <v>64</v>
      </c>
      <c r="D47" t="s">
        <v>21</v>
      </c>
      <c r="E47" t="s">
        <v>167</v>
      </c>
      <c r="F47" t="s">
        <v>168</v>
      </c>
      <c r="G47" s="1">
        <v>44312</v>
      </c>
      <c r="H47">
        <v>0</v>
      </c>
      <c r="I47" t="s">
        <v>169</v>
      </c>
      <c r="J47">
        <v>1.54</v>
      </c>
      <c r="K47" t="s">
        <v>25</v>
      </c>
      <c r="L47" t="s">
        <v>6</v>
      </c>
    </row>
    <row r="48" spans="1:12" x14ac:dyDescent="0.25">
      <c r="A48" t="s">
        <v>171</v>
      </c>
      <c r="B48">
        <v>402</v>
      </c>
      <c r="C48" t="s">
        <v>64</v>
      </c>
      <c r="D48" t="s">
        <v>21</v>
      </c>
      <c r="E48" t="s">
        <v>167</v>
      </c>
      <c r="F48" t="s">
        <v>168</v>
      </c>
      <c r="G48" s="1">
        <v>44312</v>
      </c>
      <c r="H48">
        <v>0</v>
      </c>
      <c r="I48" t="s">
        <v>169</v>
      </c>
      <c r="J48">
        <v>1.54</v>
      </c>
      <c r="K48" t="s">
        <v>25</v>
      </c>
      <c r="L48" t="s">
        <v>6</v>
      </c>
    </row>
    <row r="49" spans="1:12" x14ac:dyDescent="0.25">
      <c r="A49" t="s">
        <v>172</v>
      </c>
      <c r="B49">
        <v>402</v>
      </c>
      <c r="C49" t="s">
        <v>64</v>
      </c>
      <c r="D49" t="s">
        <v>21</v>
      </c>
      <c r="E49" t="s">
        <v>173</v>
      </c>
      <c r="F49" t="s">
        <v>174</v>
      </c>
      <c r="G49" s="1">
        <v>44516</v>
      </c>
      <c r="H49">
        <v>0</v>
      </c>
      <c r="I49" t="s">
        <v>123</v>
      </c>
      <c r="J49">
        <v>1.54</v>
      </c>
      <c r="K49" t="s">
        <v>25</v>
      </c>
      <c r="L49" t="s">
        <v>6</v>
      </c>
    </row>
    <row r="50" spans="1:12" x14ac:dyDescent="0.25">
      <c r="A50" t="s">
        <v>166</v>
      </c>
      <c r="B50">
        <v>402</v>
      </c>
      <c r="C50" t="s">
        <v>64</v>
      </c>
      <c r="D50" t="s">
        <v>21</v>
      </c>
      <c r="E50" t="s">
        <v>168</v>
      </c>
      <c r="F50" t="s">
        <v>175</v>
      </c>
      <c r="G50" s="1">
        <v>44855</v>
      </c>
      <c r="H50">
        <v>63000</v>
      </c>
      <c r="I50" t="s">
        <v>169</v>
      </c>
      <c r="J50">
        <v>1.54</v>
      </c>
      <c r="K50" s="2">
        <v>40909.089999999997</v>
      </c>
      <c r="L50" t="s">
        <v>6</v>
      </c>
    </row>
    <row r="51" spans="1:12" x14ac:dyDescent="0.25">
      <c r="A51" t="s">
        <v>171</v>
      </c>
      <c r="B51">
        <v>402</v>
      </c>
      <c r="C51" t="s">
        <v>64</v>
      </c>
      <c r="D51" t="s">
        <v>21</v>
      </c>
      <c r="E51" t="s">
        <v>168</v>
      </c>
      <c r="F51" t="s">
        <v>175</v>
      </c>
      <c r="G51" s="1">
        <v>44855</v>
      </c>
      <c r="H51">
        <v>63000</v>
      </c>
      <c r="I51" t="s">
        <v>169</v>
      </c>
      <c r="J51">
        <v>1.54</v>
      </c>
      <c r="K51" s="2">
        <v>40909.089999999997</v>
      </c>
      <c r="L51" t="s">
        <v>6</v>
      </c>
    </row>
    <row r="52" spans="1:12" x14ac:dyDescent="0.25">
      <c r="A52" t="s">
        <v>170</v>
      </c>
      <c r="B52">
        <v>402</v>
      </c>
      <c r="C52" t="s">
        <v>64</v>
      </c>
      <c r="D52" t="s">
        <v>21</v>
      </c>
      <c r="E52" t="s">
        <v>168</v>
      </c>
      <c r="F52" t="s">
        <v>175</v>
      </c>
      <c r="G52" s="1">
        <v>44855</v>
      </c>
      <c r="H52">
        <v>63000</v>
      </c>
      <c r="I52" t="s">
        <v>169</v>
      </c>
      <c r="J52">
        <v>1.54</v>
      </c>
      <c r="K52" s="2">
        <v>40909.089999999997</v>
      </c>
      <c r="L52" t="s">
        <v>6</v>
      </c>
    </row>
    <row r="53" spans="1:12" x14ac:dyDescent="0.25">
      <c r="A53" t="s">
        <v>176</v>
      </c>
      <c r="B53">
        <v>402</v>
      </c>
      <c r="C53" t="s">
        <v>177</v>
      </c>
      <c r="D53" t="s">
        <v>146</v>
      </c>
      <c r="E53" t="s">
        <v>178</v>
      </c>
      <c r="F53" t="s">
        <v>179</v>
      </c>
      <c r="G53" s="1">
        <v>44854</v>
      </c>
      <c r="H53">
        <v>25000</v>
      </c>
      <c r="I53" t="s">
        <v>180</v>
      </c>
      <c r="J53">
        <v>1.57</v>
      </c>
      <c r="K53" s="2">
        <v>15923.57</v>
      </c>
      <c r="L53" t="s">
        <v>6</v>
      </c>
    </row>
    <row r="54" spans="1:12" x14ac:dyDescent="0.25">
      <c r="A54" t="s">
        <v>181</v>
      </c>
      <c r="B54">
        <v>402</v>
      </c>
      <c r="C54" t="s">
        <v>34</v>
      </c>
      <c r="D54" t="s">
        <v>69</v>
      </c>
      <c r="E54" t="s">
        <v>182</v>
      </c>
      <c r="F54" t="s">
        <v>183</v>
      </c>
      <c r="G54" s="1">
        <v>44728</v>
      </c>
      <c r="H54">
        <v>35000</v>
      </c>
      <c r="I54" t="s">
        <v>184</v>
      </c>
      <c r="J54">
        <v>1.65</v>
      </c>
      <c r="K54" s="2">
        <v>21212.12</v>
      </c>
      <c r="L54" t="s">
        <v>6</v>
      </c>
    </row>
    <row r="55" spans="1:12" x14ac:dyDescent="0.25">
      <c r="A55" t="s">
        <v>185</v>
      </c>
      <c r="B55">
        <v>402</v>
      </c>
      <c r="C55" t="s">
        <v>28</v>
      </c>
      <c r="D55" t="s">
        <v>29</v>
      </c>
      <c r="E55" t="s">
        <v>186</v>
      </c>
      <c r="F55" t="s">
        <v>187</v>
      </c>
      <c r="G55" s="1">
        <v>44862</v>
      </c>
      <c r="H55">
        <v>30000</v>
      </c>
      <c r="I55" t="s">
        <v>188</v>
      </c>
      <c r="J55">
        <v>1.67</v>
      </c>
      <c r="K55" s="2">
        <v>17964.07</v>
      </c>
      <c r="L55" t="s">
        <v>6</v>
      </c>
    </row>
    <row r="56" spans="1:12" x14ac:dyDescent="0.25">
      <c r="A56" t="s">
        <v>189</v>
      </c>
      <c r="B56">
        <v>402</v>
      </c>
      <c r="C56" t="s">
        <v>64</v>
      </c>
      <c r="D56" t="s">
        <v>21</v>
      </c>
      <c r="E56" t="s">
        <v>190</v>
      </c>
      <c r="F56" t="s">
        <v>191</v>
      </c>
      <c r="G56" s="1">
        <v>44335</v>
      </c>
      <c r="H56">
        <v>80000</v>
      </c>
      <c r="I56" t="s">
        <v>192</v>
      </c>
      <c r="J56">
        <v>1.71</v>
      </c>
      <c r="K56" s="2">
        <v>46783.63</v>
      </c>
      <c r="L56" t="s">
        <v>6</v>
      </c>
    </row>
    <row r="57" spans="1:12" x14ac:dyDescent="0.25">
      <c r="A57" t="s">
        <v>193</v>
      </c>
      <c r="B57">
        <v>402</v>
      </c>
      <c r="C57" t="s">
        <v>34</v>
      </c>
      <c r="D57" t="s">
        <v>21</v>
      </c>
      <c r="E57" t="s">
        <v>194</v>
      </c>
      <c r="F57" t="s">
        <v>195</v>
      </c>
      <c r="G57" s="1">
        <v>44671</v>
      </c>
      <c r="H57">
        <v>38400</v>
      </c>
      <c r="I57" t="s">
        <v>196</v>
      </c>
      <c r="J57">
        <v>1.74</v>
      </c>
      <c r="K57" s="2">
        <v>22068.97</v>
      </c>
      <c r="L57" t="s">
        <v>6</v>
      </c>
    </row>
    <row r="58" spans="1:12" x14ac:dyDescent="0.25">
      <c r="A58" t="s">
        <v>197</v>
      </c>
      <c r="B58">
        <v>402</v>
      </c>
      <c r="C58" t="s">
        <v>34</v>
      </c>
      <c r="D58" t="s">
        <v>21</v>
      </c>
      <c r="E58" t="s">
        <v>198</v>
      </c>
      <c r="F58" t="s">
        <v>199</v>
      </c>
      <c r="G58" s="1">
        <v>44707</v>
      </c>
      <c r="H58">
        <v>39900</v>
      </c>
      <c r="I58" t="s">
        <v>200</v>
      </c>
      <c r="J58">
        <v>1.802</v>
      </c>
      <c r="K58" s="2">
        <v>22142.06</v>
      </c>
      <c r="L58" t="s">
        <v>6</v>
      </c>
    </row>
    <row r="59" spans="1:12" x14ac:dyDescent="0.25">
      <c r="A59" t="s">
        <v>201</v>
      </c>
      <c r="B59">
        <v>402</v>
      </c>
      <c r="C59" t="s">
        <v>202</v>
      </c>
      <c r="D59" t="s">
        <v>146</v>
      </c>
      <c r="E59" t="s">
        <v>203</v>
      </c>
      <c r="F59" t="s">
        <v>204</v>
      </c>
      <c r="G59" s="1">
        <v>44306</v>
      </c>
      <c r="H59">
        <v>8000</v>
      </c>
      <c r="I59" t="s">
        <v>205</v>
      </c>
      <c r="J59">
        <v>1.82</v>
      </c>
      <c r="K59" s="2">
        <v>4395.6000000000004</v>
      </c>
      <c r="L59" t="s">
        <v>6</v>
      </c>
    </row>
    <row r="60" spans="1:12" x14ac:dyDescent="0.25">
      <c r="A60" t="s">
        <v>201</v>
      </c>
      <c r="B60">
        <v>402</v>
      </c>
      <c r="C60" t="s">
        <v>202</v>
      </c>
      <c r="D60" t="s">
        <v>146</v>
      </c>
      <c r="E60" t="s">
        <v>204</v>
      </c>
      <c r="F60" t="s">
        <v>206</v>
      </c>
      <c r="G60" s="1">
        <v>44442</v>
      </c>
      <c r="H60">
        <v>12000</v>
      </c>
      <c r="I60" t="s">
        <v>205</v>
      </c>
      <c r="J60">
        <v>1.82</v>
      </c>
      <c r="K60" s="2">
        <v>6593.41</v>
      </c>
      <c r="L60" t="s">
        <v>6</v>
      </c>
    </row>
    <row r="61" spans="1:12" x14ac:dyDescent="0.25">
      <c r="A61" t="s">
        <v>207</v>
      </c>
      <c r="B61">
        <v>402</v>
      </c>
      <c r="C61" t="s">
        <v>202</v>
      </c>
      <c r="D61" t="s">
        <v>146</v>
      </c>
      <c r="E61" t="s">
        <v>208</v>
      </c>
      <c r="F61" t="s">
        <v>209</v>
      </c>
      <c r="G61" s="1">
        <v>44504</v>
      </c>
      <c r="H61">
        <v>20000</v>
      </c>
      <c r="I61" t="s">
        <v>210</v>
      </c>
      <c r="J61">
        <v>1.83</v>
      </c>
      <c r="K61" s="2">
        <v>10928.96</v>
      </c>
      <c r="L61" t="s">
        <v>6</v>
      </c>
    </row>
    <row r="62" spans="1:12" x14ac:dyDescent="0.25">
      <c r="A62" t="s">
        <v>211</v>
      </c>
      <c r="B62">
        <v>402</v>
      </c>
      <c r="C62" t="s">
        <v>15</v>
      </c>
      <c r="D62" t="s">
        <v>16</v>
      </c>
      <c r="E62" t="s">
        <v>212</v>
      </c>
      <c r="F62" t="s">
        <v>213</v>
      </c>
      <c r="G62" s="1">
        <v>44783</v>
      </c>
      <c r="H62">
        <v>50000</v>
      </c>
      <c r="I62" t="s">
        <v>214</v>
      </c>
      <c r="J62">
        <v>1.84</v>
      </c>
      <c r="K62" s="2">
        <v>27173.91</v>
      </c>
      <c r="L62" t="s">
        <v>6</v>
      </c>
    </row>
    <row r="63" spans="1:12" x14ac:dyDescent="0.25">
      <c r="A63" t="s">
        <v>215</v>
      </c>
      <c r="B63">
        <v>402</v>
      </c>
      <c r="C63" t="s">
        <v>53</v>
      </c>
      <c r="D63" t="s">
        <v>54</v>
      </c>
      <c r="E63" t="s">
        <v>216</v>
      </c>
      <c r="F63" t="s">
        <v>217</v>
      </c>
      <c r="G63" s="1">
        <v>44785</v>
      </c>
      <c r="H63">
        <v>15000</v>
      </c>
      <c r="I63" t="s">
        <v>218</v>
      </c>
      <c r="J63">
        <v>1.85</v>
      </c>
      <c r="K63" s="2">
        <v>8108.11</v>
      </c>
      <c r="L63" t="s">
        <v>6</v>
      </c>
    </row>
    <row r="64" spans="1:12" x14ac:dyDescent="0.25">
      <c r="A64" t="s">
        <v>219</v>
      </c>
      <c r="B64">
        <v>402</v>
      </c>
      <c r="C64" t="s">
        <v>202</v>
      </c>
      <c r="D64" t="s">
        <v>146</v>
      </c>
      <c r="E64" t="s">
        <v>220</v>
      </c>
      <c r="F64" t="s">
        <v>221</v>
      </c>
      <c r="G64" s="1">
        <v>44664</v>
      </c>
      <c r="H64">
        <v>18000</v>
      </c>
      <c r="I64" t="s">
        <v>222</v>
      </c>
      <c r="J64">
        <v>1.86</v>
      </c>
      <c r="K64" s="2">
        <v>9677.42</v>
      </c>
      <c r="L64" t="s">
        <v>6</v>
      </c>
    </row>
    <row r="65" spans="1:12" x14ac:dyDescent="0.25">
      <c r="A65" t="s">
        <v>223</v>
      </c>
      <c r="B65">
        <v>402</v>
      </c>
      <c r="C65" t="s">
        <v>224</v>
      </c>
      <c r="D65" t="s">
        <v>29</v>
      </c>
      <c r="E65" t="s">
        <v>225</v>
      </c>
      <c r="F65" t="s">
        <v>226</v>
      </c>
      <c r="G65" s="1">
        <v>44343</v>
      </c>
      <c r="H65">
        <v>28000</v>
      </c>
      <c r="I65" t="s">
        <v>227</v>
      </c>
      <c r="J65">
        <v>1.86</v>
      </c>
      <c r="K65" s="2">
        <v>15053.76</v>
      </c>
      <c r="L65" t="s">
        <v>6</v>
      </c>
    </row>
    <row r="66" spans="1:12" x14ac:dyDescent="0.25">
      <c r="A66" t="s">
        <v>228</v>
      </c>
      <c r="B66">
        <v>402</v>
      </c>
      <c r="C66" t="s">
        <v>45</v>
      </c>
      <c r="D66" t="s">
        <v>46</v>
      </c>
      <c r="E66" t="s">
        <v>229</v>
      </c>
      <c r="F66" t="s">
        <v>230</v>
      </c>
      <c r="G66" s="1">
        <v>44530</v>
      </c>
      <c r="H66">
        <v>117500</v>
      </c>
      <c r="I66" t="s">
        <v>231</v>
      </c>
      <c r="J66">
        <v>1.87</v>
      </c>
      <c r="K66" s="2">
        <v>62834.22</v>
      </c>
      <c r="L66" t="s">
        <v>6</v>
      </c>
    </row>
    <row r="67" spans="1:12" x14ac:dyDescent="0.25">
      <c r="A67" t="s">
        <v>232</v>
      </c>
      <c r="B67">
        <v>402</v>
      </c>
      <c r="C67" t="s">
        <v>45</v>
      </c>
      <c r="D67" t="s">
        <v>46</v>
      </c>
      <c r="E67" t="s">
        <v>229</v>
      </c>
      <c r="F67" t="s">
        <v>230</v>
      </c>
      <c r="G67" s="1">
        <v>44530</v>
      </c>
      <c r="H67">
        <v>117500</v>
      </c>
      <c r="I67" t="s">
        <v>231</v>
      </c>
      <c r="J67">
        <v>1.87</v>
      </c>
      <c r="K67" s="2">
        <v>62834.22</v>
      </c>
      <c r="L67" t="s">
        <v>6</v>
      </c>
    </row>
    <row r="68" spans="1:12" x14ac:dyDescent="0.25">
      <c r="A68" t="s">
        <v>233</v>
      </c>
      <c r="B68">
        <v>402</v>
      </c>
      <c r="C68" t="s">
        <v>45</v>
      </c>
      <c r="D68" t="s">
        <v>46</v>
      </c>
      <c r="E68" t="s">
        <v>229</v>
      </c>
      <c r="F68" t="s">
        <v>230</v>
      </c>
      <c r="G68" s="1">
        <v>44530</v>
      </c>
      <c r="H68">
        <v>117500</v>
      </c>
      <c r="I68" t="s">
        <v>231</v>
      </c>
      <c r="J68">
        <v>1.87</v>
      </c>
      <c r="K68" s="2">
        <v>62834.22</v>
      </c>
      <c r="L68" t="s">
        <v>6</v>
      </c>
    </row>
    <row r="69" spans="1:12" x14ac:dyDescent="0.25">
      <c r="A69" t="s">
        <v>228</v>
      </c>
      <c r="B69">
        <v>402</v>
      </c>
      <c r="C69" t="s">
        <v>45</v>
      </c>
      <c r="D69" t="s">
        <v>46</v>
      </c>
      <c r="E69" t="s">
        <v>230</v>
      </c>
      <c r="F69" t="s">
        <v>234</v>
      </c>
      <c r="G69" s="1">
        <v>44586</v>
      </c>
      <c r="H69">
        <v>105000</v>
      </c>
      <c r="I69" t="s">
        <v>231</v>
      </c>
      <c r="J69">
        <v>1.87</v>
      </c>
      <c r="K69" s="2">
        <v>56149.73</v>
      </c>
      <c r="L69" t="s">
        <v>6</v>
      </c>
    </row>
    <row r="70" spans="1:12" x14ac:dyDescent="0.25">
      <c r="A70" t="s">
        <v>235</v>
      </c>
      <c r="B70">
        <v>402</v>
      </c>
      <c r="C70" t="s">
        <v>236</v>
      </c>
      <c r="D70" t="s">
        <v>29</v>
      </c>
      <c r="E70" t="s">
        <v>237</v>
      </c>
      <c r="F70" t="s">
        <v>238</v>
      </c>
      <c r="G70" s="1">
        <v>44533</v>
      </c>
      <c r="H70">
        <v>20000</v>
      </c>
      <c r="I70" t="s">
        <v>239</v>
      </c>
      <c r="J70">
        <v>1.88</v>
      </c>
      <c r="K70" s="2">
        <v>10638.3</v>
      </c>
      <c r="L70" t="s">
        <v>6</v>
      </c>
    </row>
    <row r="71" spans="1:12" x14ac:dyDescent="0.25">
      <c r="A71" t="s">
        <v>240</v>
      </c>
      <c r="B71">
        <v>402</v>
      </c>
      <c r="C71" t="s">
        <v>64</v>
      </c>
      <c r="D71" t="s">
        <v>21</v>
      </c>
      <c r="E71" t="s">
        <v>241</v>
      </c>
      <c r="F71" t="s">
        <v>242</v>
      </c>
      <c r="G71" s="1">
        <v>44859</v>
      </c>
      <c r="H71">
        <v>10000</v>
      </c>
      <c r="I71" t="s">
        <v>67</v>
      </c>
      <c r="J71">
        <v>1.93</v>
      </c>
      <c r="K71" s="2">
        <v>5181.3500000000004</v>
      </c>
      <c r="L71" t="s">
        <v>6</v>
      </c>
    </row>
    <row r="72" spans="1:12" x14ac:dyDescent="0.25">
      <c r="A72" t="s">
        <v>243</v>
      </c>
      <c r="B72">
        <v>402</v>
      </c>
      <c r="C72" t="s">
        <v>177</v>
      </c>
      <c r="D72" t="s">
        <v>146</v>
      </c>
      <c r="E72" t="s">
        <v>244</v>
      </c>
      <c r="F72" t="s">
        <v>245</v>
      </c>
      <c r="G72" s="1">
        <v>44757</v>
      </c>
      <c r="H72">
        <v>21900</v>
      </c>
      <c r="I72" t="s">
        <v>246</v>
      </c>
      <c r="J72">
        <v>2</v>
      </c>
      <c r="K72" s="2">
        <v>10950</v>
      </c>
      <c r="L72" t="s">
        <v>6</v>
      </c>
    </row>
    <row r="73" spans="1:12" x14ac:dyDescent="0.25">
      <c r="A73" t="s">
        <v>247</v>
      </c>
      <c r="B73">
        <v>402</v>
      </c>
      <c r="C73" t="s">
        <v>248</v>
      </c>
      <c r="D73" t="s">
        <v>93</v>
      </c>
      <c r="E73" t="s">
        <v>249</v>
      </c>
      <c r="F73" t="s">
        <v>250</v>
      </c>
      <c r="G73" s="1">
        <v>44559</v>
      </c>
      <c r="H73">
        <v>37500</v>
      </c>
      <c r="I73" t="s">
        <v>251</v>
      </c>
      <c r="J73">
        <v>2</v>
      </c>
      <c r="K73" s="2">
        <v>18750</v>
      </c>
      <c r="L73" t="s">
        <v>6</v>
      </c>
    </row>
    <row r="74" spans="1:12" x14ac:dyDescent="0.25">
      <c r="A74" t="s">
        <v>252</v>
      </c>
      <c r="B74">
        <v>402</v>
      </c>
      <c r="C74" t="s">
        <v>248</v>
      </c>
      <c r="D74" t="s">
        <v>93</v>
      </c>
      <c r="E74" t="s">
        <v>253</v>
      </c>
      <c r="F74" t="s">
        <v>254</v>
      </c>
      <c r="G74" s="1">
        <v>44911</v>
      </c>
      <c r="H74">
        <v>25000</v>
      </c>
      <c r="I74" t="s">
        <v>255</v>
      </c>
      <c r="J74">
        <v>2</v>
      </c>
      <c r="K74" s="2">
        <v>12500</v>
      </c>
      <c r="L74" t="s">
        <v>6</v>
      </c>
    </row>
    <row r="75" spans="1:12" x14ac:dyDescent="0.25">
      <c r="A75" t="s">
        <v>256</v>
      </c>
      <c r="B75">
        <v>402</v>
      </c>
      <c r="C75" t="s">
        <v>34</v>
      </c>
      <c r="D75" t="s">
        <v>69</v>
      </c>
      <c r="E75" t="s">
        <v>257</v>
      </c>
      <c r="F75" t="s">
        <v>258</v>
      </c>
      <c r="G75" s="1">
        <v>44953</v>
      </c>
      <c r="H75">
        <v>42000</v>
      </c>
      <c r="I75" t="s">
        <v>259</v>
      </c>
      <c r="J75">
        <v>2</v>
      </c>
      <c r="K75" s="2">
        <v>21000</v>
      </c>
      <c r="L75" t="s">
        <v>6</v>
      </c>
    </row>
    <row r="76" spans="1:12" x14ac:dyDescent="0.25">
      <c r="A76" t="s">
        <v>260</v>
      </c>
      <c r="B76">
        <v>402</v>
      </c>
      <c r="C76" t="s">
        <v>64</v>
      </c>
      <c r="D76" t="s">
        <v>21</v>
      </c>
      <c r="E76" t="s">
        <v>261</v>
      </c>
      <c r="F76" t="s">
        <v>262</v>
      </c>
      <c r="G76" s="1">
        <v>44776</v>
      </c>
      <c r="H76">
        <v>40000</v>
      </c>
      <c r="I76" t="s">
        <v>263</v>
      </c>
      <c r="J76">
        <v>2</v>
      </c>
      <c r="K76" s="2">
        <v>20000</v>
      </c>
      <c r="L76" t="s">
        <v>6</v>
      </c>
    </row>
    <row r="77" spans="1:12" x14ac:dyDescent="0.25">
      <c r="A77" t="s">
        <v>264</v>
      </c>
      <c r="B77">
        <v>402</v>
      </c>
      <c r="C77" t="s">
        <v>202</v>
      </c>
      <c r="D77" t="s">
        <v>146</v>
      </c>
      <c r="E77" t="s">
        <v>265</v>
      </c>
      <c r="F77" t="s">
        <v>266</v>
      </c>
      <c r="G77" s="1">
        <v>44781</v>
      </c>
      <c r="H77">
        <v>15500</v>
      </c>
      <c r="I77" t="s">
        <v>267</v>
      </c>
      <c r="J77">
        <v>2.04</v>
      </c>
      <c r="K77" s="2">
        <v>7598.04</v>
      </c>
      <c r="L77" t="s">
        <v>6</v>
      </c>
    </row>
    <row r="78" spans="1:12" x14ac:dyDescent="0.25">
      <c r="A78" t="s">
        <v>268</v>
      </c>
      <c r="B78">
        <v>402</v>
      </c>
      <c r="C78" t="s">
        <v>269</v>
      </c>
      <c r="D78" t="s">
        <v>270</v>
      </c>
      <c r="E78" t="s">
        <v>271</v>
      </c>
      <c r="F78" t="s">
        <v>272</v>
      </c>
      <c r="G78" s="1">
        <v>44655</v>
      </c>
      <c r="H78">
        <v>12000</v>
      </c>
      <c r="I78" t="s">
        <v>273</v>
      </c>
      <c r="J78">
        <v>2.04</v>
      </c>
      <c r="K78" s="2">
        <v>5882.35</v>
      </c>
      <c r="L78" t="s">
        <v>6</v>
      </c>
    </row>
    <row r="79" spans="1:12" x14ac:dyDescent="0.25">
      <c r="A79" t="s">
        <v>274</v>
      </c>
      <c r="B79">
        <v>402</v>
      </c>
      <c r="C79" t="s">
        <v>64</v>
      </c>
      <c r="D79" t="s">
        <v>21</v>
      </c>
      <c r="E79" t="s">
        <v>275</v>
      </c>
      <c r="F79" t="s">
        <v>276</v>
      </c>
      <c r="G79" s="1">
        <v>44692</v>
      </c>
      <c r="H79">
        <v>0</v>
      </c>
      <c r="I79" t="s">
        <v>277</v>
      </c>
      <c r="J79">
        <v>2.04</v>
      </c>
      <c r="K79" t="s">
        <v>25</v>
      </c>
      <c r="L79" t="s">
        <v>6</v>
      </c>
    </row>
    <row r="80" spans="1:12" x14ac:dyDescent="0.25">
      <c r="A80" t="s">
        <v>278</v>
      </c>
      <c r="B80">
        <v>402</v>
      </c>
      <c r="C80" t="s">
        <v>1</v>
      </c>
      <c r="D80" t="s">
        <v>279</v>
      </c>
      <c r="E80" t="s">
        <v>280</v>
      </c>
      <c r="F80" t="s">
        <v>281</v>
      </c>
      <c r="G80" s="1">
        <v>44986</v>
      </c>
      <c r="H80">
        <v>30000</v>
      </c>
      <c r="I80" t="s">
        <v>282</v>
      </c>
      <c r="J80">
        <v>2.08</v>
      </c>
      <c r="K80" s="2">
        <v>14423.08</v>
      </c>
      <c r="L80" t="s">
        <v>6</v>
      </c>
    </row>
    <row r="81" spans="1:12" x14ac:dyDescent="0.25">
      <c r="A81" t="s">
        <v>283</v>
      </c>
      <c r="B81">
        <v>402</v>
      </c>
      <c r="C81" t="s">
        <v>1</v>
      </c>
      <c r="D81" t="s">
        <v>279</v>
      </c>
      <c r="E81" t="s">
        <v>284</v>
      </c>
      <c r="F81" t="s">
        <v>285</v>
      </c>
      <c r="G81" s="1">
        <v>44813</v>
      </c>
      <c r="H81">
        <v>75000</v>
      </c>
      <c r="I81" t="s">
        <v>286</v>
      </c>
      <c r="J81">
        <v>2.12</v>
      </c>
      <c r="K81" s="2">
        <v>35377.360000000001</v>
      </c>
      <c r="L81" t="s">
        <v>6</v>
      </c>
    </row>
    <row r="82" spans="1:12" x14ac:dyDescent="0.25">
      <c r="A82" t="s">
        <v>287</v>
      </c>
      <c r="B82">
        <v>402</v>
      </c>
      <c r="C82" t="s">
        <v>1</v>
      </c>
      <c r="D82" t="s">
        <v>279</v>
      </c>
      <c r="E82" t="s">
        <v>284</v>
      </c>
      <c r="F82" t="s">
        <v>285</v>
      </c>
      <c r="G82" s="1">
        <v>44813</v>
      </c>
      <c r="H82">
        <v>75000</v>
      </c>
      <c r="I82" t="s">
        <v>286</v>
      </c>
      <c r="J82">
        <v>2.12</v>
      </c>
      <c r="K82" s="2">
        <v>35377.360000000001</v>
      </c>
      <c r="L82" t="s">
        <v>6</v>
      </c>
    </row>
    <row r="83" spans="1:12" x14ac:dyDescent="0.25">
      <c r="A83" t="s">
        <v>288</v>
      </c>
      <c r="B83">
        <v>402</v>
      </c>
      <c r="C83" t="s">
        <v>64</v>
      </c>
      <c r="D83" t="s">
        <v>21</v>
      </c>
      <c r="E83" t="s">
        <v>289</v>
      </c>
      <c r="F83" t="s">
        <v>290</v>
      </c>
      <c r="G83" s="1">
        <v>44530</v>
      </c>
      <c r="H83">
        <v>35000</v>
      </c>
      <c r="I83" t="s">
        <v>263</v>
      </c>
      <c r="J83">
        <v>2.13</v>
      </c>
      <c r="K83" s="2">
        <v>16431.919999999998</v>
      </c>
      <c r="L83" t="s">
        <v>6</v>
      </c>
    </row>
    <row r="84" spans="1:12" x14ac:dyDescent="0.25">
      <c r="A84" t="s">
        <v>288</v>
      </c>
      <c r="B84">
        <v>402</v>
      </c>
      <c r="C84" t="s">
        <v>64</v>
      </c>
      <c r="D84" t="s">
        <v>21</v>
      </c>
      <c r="E84" t="s">
        <v>290</v>
      </c>
      <c r="F84" t="s">
        <v>291</v>
      </c>
      <c r="G84" s="1">
        <v>45016</v>
      </c>
      <c r="H84">
        <v>47000</v>
      </c>
      <c r="I84" t="s">
        <v>263</v>
      </c>
      <c r="J84">
        <v>2.13</v>
      </c>
      <c r="K84" s="2">
        <v>22065.73</v>
      </c>
      <c r="L84" t="s">
        <v>6</v>
      </c>
    </row>
    <row r="85" spans="1:12" x14ac:dyDescent="0.25">
      <c r="A85" t="s">
        <v>292</v>
      </c>
      <c r="B85">
        <v>402</v>
      </c>
      <c r="C85" t="s">
        <v>64</v>
      </c>
      <c r="D85" t="s">
        <v>21</v>
      </c>
      <c r="E85" t="s">
        <v>190</v>
      </c>
      <c r="F85" t="s">
        <v>191</v>
      </c>
      <c r="G85" s="1">
        <v>44335</v>
      </c>
      <c r="H85">
        <v>80000</v>
      </c>
      <c r="I85" t="s">
        <v>293</v>
      </c>
      <c r="J85">
        <v>2.29</v>
      </c>
      <c r="K85" s="2">
        <v>34934.5</v>
      </c>
      <c r="L85" t="s">
        <v>6</v>
      </c>
    </row>
    <row r="86" spans="1:12" x14ac:dyDescent="0.25">
      <c r="A86" t="s">
        <v>294</v>
      </c>
      <c r="B86">
        <v>402</v>
      </c>
      <c r="C86" t="s">
        <v>177</v>
      </c>
      <c r="D86" t="s">
        <v>146</v>
      </c>
      <c r="E86" t="s">
        <v>295</v>
      </c>
      <c r="F86" t="s">
        <v>296</v>
      </c>
      <c r="G86" s="1">
        <v>44292</v>
      </c>
      <c r="H86">
        <v>156000</v>
      </c>
      <c r="I86" t="s">
        <v>297</v>
      </c>
      <c r="J86">
        <v>2.2999999999999998</v>
      </c>
      <c r="K86" s="2">
        <v>67826.09</v>
      </c>
      <c r="L86" t="s">
        <v>6</v>
      </c>
    </row>
    <row r="87" spans="1:12" x14ac:dyDescent="0.25">
      <c r="A87" t="s">
        <v>298</v>
      </c>
      <c r="B87">
        <v>402</v>
      </c>
      <c r="C87" t="s">
        <v>248</v>
      </c>
      <c r="D87" t="s">
        <v>93</v>
      </c>
      <c r="E87" t="s">
        <v>299</v>
      </c>
      <c r="F87" t="s">
        <v>300</v>
      </c>
      <c r="G87" s="1">
        <v>44677</v>
      </c>
      <c r="H87">
        <v>25000</v>
      </c>
      <c r="I87" t="s">
        <v>301</v>
      </c>
      <c r="J87">
        <v>2.31</v>
      </c>
      <c r="K87" s="2">
        <v>10822.51</v>
      </c>
      <c r="L87" t="s">
        <v>6</v>
      </c>
    </row>
    <row r="88" spans="1:12" x14ac:dyDescent="0.25">
      <c r="A88" t="s">
        <v>302</v>
      </c>
      <c r="B88">
        <v>402</v>
      </c>
      <c r="C88" t="s">
        <v>87</v>
      </c>
      <c r="D88" t="s">
        <v>69</v>
      </c>
      <c r="E88" t="s">
        <v>303</v>
      </c>
      <c r="F88" t="s">
        <v>304</v>
      </c>
      <c r="G88" s="1">
        <v>44288</v>
      </c>
      <c r="H88">
        <v>21000</v>
      </c>
      <c r="I88" t="s">
        <v>305</v>
      </c>
      <c r="J88">
        <v>2.35</v>
      </c>
      <c r="K88" s="2">
        <v>8936.17</v>
      </c>
      <c r="L88" t="s">
        <v>6</v>
      </c>
    </row>
    <row r="89" spans="1:12" x14ac:dyDescent="0.25">
      <c r="A89" t="s">
        <v>302</v>
      </c>
      <c r="B89">
        <v>402</v>
      </c>
      <c r="C89" t="s">
        <v>87</v>
      </c>
      <c r="D89" t="s">
        <v>69</v>
      </c>
      <c r="E89" t="s">
        <v>304</v>
      </c>
      <c r="F89" t="s">
        <v>306</v>
      </c>
      <c r="G89" s="1">
        <v>44614</v>
      </c>
      <c r="H89">
        <v>21000</v>
      </c>
      <c r="I89" t="s">
        <v>305</v>
      </c>
      <c r="J89">
        <v>2.35</v>
      </c>
      <c r="K89" s="2">
        <v>8936.17</v>
      </c>
      <c r="L89" t="s">
        <v>6</v>
      </c>
    </row>
    <row r="90" spans="1:12" x14ac:dyDescent="0.25">
      <c r="A90" t="s">
        <v>307</v>
      </c>
      <c r="B90">
        <v>402</v>
      </c>
      <c r="C90" t="s">
        <v>45</v>
      </c>
      <c r="D90" t="s">
        <v>46</v>
      </c>
      <c r="E90" t="s">
        <v>308</v>
      </c>
      <c r="F90" t="s">
        <v>309</v>
      </c>
      <c r="G90" s="1">
        <v>44533</v>
      </c>
      <c r="H90">
        <v>82500</v>
      </c>
      <c r="I90" t="s">
        <v>310</v>
      </c>
      <c r="J90">
        <v>2.36</v>
      </c>
      <c r="K90" s="2">
        <v>34957.629999999997</v>
      </c>
      <c r="L90" t="s">
        <v>6</v>
      </c>
    </row>
    <row r="91" spans="1:12" x14ac:dyDescent="0.25">
      <c r="A91" t="s">
        <v>311</v>
      </c>
      <c r="B91">
        <v>402</v>
      </c>
      <c r="C91" t="s">
        <v>64</v>
      </c>
      <c r="D91" t="s">
        <v>21</v>
      </c>
      <c r="E91" t="s">
        <v>312</v>
      </c>
      <c r="F91" t="s">
        <v>313</v>
      </c>
      <c r="G91" s="1">
        <v>44965</v>
      </c>
      <c r="H91">
        <v>30000</v>
      </c>
      <c r="I91" t="s">
        <v>314</v>
      </c>
      <c r="J91">
        <v>2.36</v>
      </c>
      <c r="K91" s="2">
        <v>12711.86</v>
      </c>
      <c r="L91" t="s">
        <v>6</v>
      </c>
    </row>
    <row r="92" spans="1:12" x14ac:dyDescent="0.25">
      <c r="A92" t="s">
        <v>315</v>
      </c>
      <c r="B92">
        <v>402</v>
      </c>
      <c r="C92" t="s">
        <v>87</v>
      </c>
      <c r="D92" t="s">
        <v>69</v>
      </c>
      <c r="E92" t="s">
        <v>316</v>
      </c>
      <c r="F92" t="s">
        <v>317</v>
      </c>
      <c r="G92" s="1">
        <v>45013</v>
      </c>
      <c r="H92">
        <v>23000</v>
      </c>
      <c r="I92" t="s">
        <v>318</v>
      </c>
      <c r="J92">
        <v>2.41</v>
      </c>
      <c r="K92" s="2">
        <v>9543.57</v>
      </c>
      <c r="L92" t="s">
        <v>6</v>
      </c>
    </row>
    <row r="93" spans="1:12" x14ac:dyDescent="0.25">
      <c r="A93" t="s">
        <v>319</v>
      </c>
      <c r="B93">
        <v>402</v>
      </c>
      <c r="C93" t="s">
        <v>320</v>
      </c>
      <c r="D93" t="s">
        <v>146</v>
      </c>
      <c r="E93" t="s">
        <v>321</v>
      </c>
      <c r="F93" t="s">
        <v>322</v>
      </c>
      <c r="G93" s="1">
        <v>45008</v>
      </c>
      <c r="H93">
        <v>23900</v>
      </c>
      <c r="I93" t="s">
        <v>273</v>
      </c>
      <c r="J93">
        <v>2.44</v>
      </c>
      <c r="K93" s="2">
        <v>9795.08</v>
      </c>
      <c r="L93" t="s">
        <v>6</v>
      </c>
    </row>
    <row r="94" spans="1:12" x14ac:dyDescent="0.25">
      <c r="A94" t="s">
        <v>323</v>
      </c>
      <c r="B94">
        <v>402</v>
      </c>
      <c r="C94" t="s">
        <v>202</v>
      </c>
      <c r="D94" t="s">
        <v>146</v>
      </c>
      <c r="E94" t="s">
        <v>324</v>
      </c>
      <c r="F94" t="s">
        <v>325</v>
      </c>
      <c r="G94" s="1">
        <v>44504</v>
      </c>
      <c r="H94">
        <v>18013</v>
      </c>
      <c r="I94" t="s">
        <v>326</v>
      </c>
      <c r="J94">
        <v>2.4500000000000002</v>
      </c>
      <c r="K94" s="2">
        <v>7352.24</v>
      </c>
      <c r="L94" t="s">
        <v>6</v>
      </c>
    </row>
    <row r="95" spans="1:12" x14ac:dyDescent="0.25">
      <c r="A95" t="s">
        <v>327</v>
      </c>
      <c r="B95">
        <v>402</v>
      </c>
      <c r="C95" t="s">
        <v>34</v>
      </c>
      <c r="D95" t="s">
        <v>69</v>
      </c>
      <c r="E95" t="s">
        <v>328</v>
      </c>
      <c r="F95" t="s">
        <v>329</v>
      </c>
      <c r="G95" s="1">
        <v>44694</v>
      </c>
      <c r="H95">
        <v>80000</v>
      </c>
      <c r="I95" t="s">
        <v>330</v>
      </c>
      <c r="J95">
        <v>2.46</v>
      </c>
      <c r="K95" s="2">
        <v>32520.33</v>
      </c>
      <c r="L95" t="s">
        <v>6</v>
      </c>
    </row>
    <row r="96" spans="1:12" x14ac:dyDescent="0.25">
      <c r="A96" t="s">
        <v>331</v>
      </c>
      <c r="B96">
        <v>402</v>
      </c>
      <c r="C96" t="s">
        <v>248</v>
      </c>
      <c r="D96" t="s">
        <v>93</v>
      </c>
      <c r="E96" t="s">
        <v>332</v>
      </c>
      <c r="F96" t="s">
        <v>333</v>
      </c>
      <c r="G96" s="1">
        <v>44987</v>
      </c>
      <c r="H96">
        <v>35000</v>
      </c>
      <c r="I96" t="s">
        <v>334</v>
      </c>
      <c r="J96">
        <v>2.5</v>
      </c>
      <c r="K96" s="2">
        <v>14000</v>
      </c>
      <c r="L96" t="s">
        <v>6</v>
      </c>
    </row>
    <row r="97" spans="1:12" x14ac:dyDescent="0.25">
      <c r="A97" t="s">
        <v>335</v>
      </c>
      <c r="B97">
        <v>402</v>
      </c>
      <c r="C97" t="s">
        <v>87</v>
      </c>
      <c r="D97" t="s">
        <v>69</v>
      </c>
      <c r="E97" t="s">
        <v>336</v>
      </c>
      <c r="F97" t="s">
        <v>337</v>
      </c>
      <c r="G97" s="1">
        <v>44400</v>
      </c>
      <c r="H97">
        <v>20000</v>
      </c>
      <c r="I97" t="s">
        <v>338</v>
      </c>
      <c r="J97">
        <v>2.52</v>
      </c>
      <c r="K97" s="2">
        <v>7936.51</v>
      </c>
      <c r="L97" t="s">
        <v>6</v>
      </c>
    </row>
    <row r="98" spans="1:12" x14ac:dyDescent="0.25">
      <c r="A98" t="s">
        <v>339</v>
      </c>
      <c r="B98">
        <v>402</v>
      </c>
      <c r="C98" t="s">
        <v>202</v>
      </c>
      <c r="D98" t="s">
        <v>146</v>
      </c>
      <c r="E98" t="s">
        <v>340</v>
      </c>
      <c r="F98" t="s">
        <v>341</v>
      </c>
      <c r="G98" s="1">
        <v>44498</v>
      </c>
      <c r="H98">
        <v>24000</v>
      </c>
      <c r="I98" t="s">
        <v>342</v>
      </c>
      <c r="J98">
        <v>2.57</v>
      </c>
      <c r="K98" s="2">
        <v>9338.52</v>
      </c>
      <c r="L98" t="s">
        <v>6</v>
      </c>
    </row>
    <row r="99" spans="1:12" x14ac:dyDescent="0.25">
      <c r="A99" t="s">
        <v>343</v>
      </c>
      <c r="B99">
        <v>402</v>
      </c>
      <c r="C99" t="s">
        <v>28</v>
      </c>
      <c r="D99" t="s">
        <v>29</v>
      </c>
      <c r="E99" t="s">
        <v>344</v>
      </c>
      <c r="F99" t="s">
        <v>345</v>
      </c>
      <c r="G99" s="1">
        <v>44306</v>
      </c>
      <c r="H99">
        <v>15000</v>
      </c>
      <c r="I99" t="s">
        <v>346</v>
      </c>
      <c r="J99">
        <v>2.57</v>
      </c>
      <c r="K99" s="2">
        <v>5836.58</v>
      </c>
      <c r="L99" t="s">
        <v>6</v>
      </c>
    </row>
    <row r="100" spans="1:12" x14ac:dyDescent="0.25">
      <c r="A100" t="s">
        <v>347</v>
      </c>
      <c r="B100">
        <v>402</v>
      </c>
      <c r="C100" t="s">
        <v>64</v>
      </c>
      <c r="D100" t="s">
        <v>21</v>
      </c>
      <c r="E100" t="s">
        <v>348</v>
      </c>
      <c r="F100" t="s">
        <v>349</v>
      </c>
      <c r="G100" s="1">
        <v>44662</v>
      </c>
      <c r="H100">
        <v>80000</v>
      </c>
      <c r="I100" t="s">
        <v>350</v>
      </c>
      <c r="J100">
        <v>2.6</v>
      </c>
      <c r="K100" s="2">
        <v>30769.23</v>
      </c>
      <c r="L100" t="s">
        <v>6</v>
      </c>
    </row>
    <row r="101" spans="1:12" x14ac:dyDescent="0.25">
      <c r="A101" t="s">
        <v>351</v>
      </c>
      <c r="B101">
        <v>402</v>
      </c>
      <c r="C101" t="s">
        <v>64</v>
      </c>
      <c r="D101" t="s">
        <v>21</v>
      </c>
      <c r="E101" t="s">
        <v>65</v>
      </c>
      <c r="F101" t="s">
        <v>66</v>
      </c>
      <c r="G101" s="1">
        <v>44769</v>
      </c>
      <c r="H101">
        <v>311500</v>
      </c>
      <c r="I101" t="s">
        <v>352</v>
      </c>
      <c r="J101">
        <v>2.81</v>
      </c>
      <c r="K101" s="2">
        <v>110854.09</v>
      </c>
      <c r="L101" t="s">
        <v>6</v>
      </c>
    </row>
    <row r="102" spans="1:12" x14ac:dyDescent="0.25">
      <c r="A102" t="s">
        <v>353</v>
      </c>
      <c r="B102">
        <v>402</v>
      </c>
      <c r="C102" t="s">
        <v>64</v>
      </c>
      <c r="D102" t="s">
        <v>21</v>
      </c>
      <c r="E102" t="s">
        <v>354</v>
      </c>
      <c r="F102" t="s">
        <v>355</v>
      </c>
      <c r="G102" s="1">
        <v>44976</v>
      </c>
      <c r="H102">
        <v>62000</v>
      </c>
      <c r="I102" t="s">
        <v>356</v>
      </c>
      <c r="J102">
        <v>2.81</v>
      </c>
      <c r="K102" s="2">
        <v>22064.06</v>
      </c>
      <c r="L102" t="s">
        <v>6</v>
      </c>
    </row>
    <row r="103" spans="1:12" x14ac:dyDescent="0.25">
      <c r="A103" t="s">
        <v>357</v>
      </c>
      <c r="B103">
        <v>402</v>
      </c>
      <c r="C103" t="s">
        <v>92</v>
      </c>
      <c r="D103" t="s">
        <v>93</v>
      </c>
      <c r="E103" t="s">
        <v>358</v>
      </c>
      <c r="F103" t="s">
        <v>359</v>
      </c>
      <c r="G103" s="1">
        <v>44888</v>
      </c>
      <c r="H103">
        <v>65000</v>
      </c>
      <c r="I103" t="s">
        <v>360</v>
      </c>
      <c r="J103">
        <v>2.84</v>
      </c>
      <c r="K103" s="2">
        <v>22887.32</v>
      </c>
      <c r="L103" t="s">
        <v>6</v>
      </c>
    </row>
    <row r="104" spans="1:12" x14ac:dyDescent="0.25">
      <c r="A104" t="s">
        <v>361</v>
      </c>
      <c r="B104">
        <v>402</v>
      </c>
      <c r="C104" t="s">
        <v>53</v>
      </c>
      <c r="D104" t="s">
        <v>54</v>
      </c>
      <c r="E104" t="s">
        <v>362</v>
      </c>
      <c r="F104" t="s">
        <v>363</v>
      </c>
      <c r="G104" s="1">
        <v>44475</v>
      </c>
      <c r="H104">
        <v>115000</v>
      </c>
      <c r="I104" t="s">
        <v>364</v>
      </c>
      <c r="J104">
        <v>2.85</v>
      </c>
      <c r="K104" s="2">
        <v>40350.879999999997</v>
      </c>
      <c r="L104" t="s">
        <v>6</v>
      </c>
    </row>
    <row r="105" spans="1:12" x14ac:dyDescent="0.25">
      <c r="A105" t="s">
        <v>365</v>
      </c>
      <c r="B105">
        <v>402</v>
      </c>
      <c r="C105" t="s">
        <v>53</v>
      </c>
      <c r="D105" t="s">
        <v>54</v>
      </c>
      <c r="E105" t="s">
        <v>362</v>
      </c>
      <c r="F105" t="s">
        <v>363</v>
      </c>
      <c r="G105" s="1">
        <v>44475</v>
      </c>
      <c r="H105">
        <v>115000</v>
      </c>
      <c r="I105" t="s">
        <v>364</v>
      </c>
      <c r="J105">
        <v>2.85</v>
      </c>
      <c r="K105" s="2">
        <v>40350.879999999997</v>
      </c>
      <c r="L105" t="s">
        <v>6</v>
      </c>
    </row>
    <row r="106" spans="1:12" x14ac:dyDescent="0.25">
      <c r="A106" t="s">
        <v>366</v>
      </c>
      <c r="B106">
        <v>402</v>
      </c>
      <c r="C106" t="s">
        <v>53</v>
      </c>
      <c r="D106" t="s">
        <v>54</v>
      </c>
      <c r="E106" t="s">
        <v>362</v>
      </c>
      <c r="F106" t="s">
        <v>363</v>
      </c>
      <c r="G106" s="1">
        <v>44475</v>
      </c>
      <c r="H106">
        <v>115000</v>
      </c>
      <c r="I106" t="s">
        <v>364</v>
      </c>
      <c r="J106">
        <v>2.85</v>
      </c>
      <c r="K106" s="2">
        <v>40350.879999999997</v>
      </c>
      <c r="L106" t="s">
        <v>6</v>
      </c>
    </row>
    <row r="107" spans="1:12" x14ac:dyDescent="0.25">
      <c r="A107" t="s">
        <v>367</v>
      </c>
      <c r="B107">
        <v>402</v>
      </c>
      <c r="C107" t="s">
        <v>64</v>
      </c>
      <c r="D107" t="s">
        <v>21</v>
      </c>
      <c r="E107" t="s">
        <v>275</v>
      </c>
      <c r="F107" t="s">
        <v>368</v>
      </c>
      <c r="G107" s="1">
        <v>44775</v>
      </c>
      <c r="H107">
        <v>95000</v>
      </c>
      <c r="I107" t="s">
        <v>369</v>
      </c>
      <c r="J107">
        <v>2.94</v>
      </c>
      <c r="K107" s="2">
        <v>32312.93</v>
      </c>
      <c r="L107" t="s">
        <v>6</v>
      </c>
    </row>
    <row r="108" spans="1:12" x14ac:dyDescent="0.25">
      <c r="A108" t="s">
        <v>370</v>
      </c>
      <c r="B108">
        <v>402</v>
      </c>
      <c r="C108" t="s">
        <v>202</v>
      </c>
      <c r="D108" t="s">
        <v>146</v>
      </c>
      <c r="E108" t="s">
        <v>371</v>
      </c>
      <c r="F108" t="s">
        <v>372</v>
      </c>
      <c r="G108" s="1">
        <v>44700</v>
      </c>
      <c r="H108">
        <v>34000</v>
      </c>
      <c r="I108" t="s">
        <v>373</v>
      </c>
      <c r="J108">
        <v>2.97</v>
      </c>
      <c r="K108" s="2">
        <v>11447.81</v>
      </c>
      <c r="L108" t="s">
        <v>6</v>
      </c>
    </row>
    <row r="109" spans="1:12" x14ac:dyDescent="0.25">
      <c r="A109" t="s">
        <v>374</v>
      </c>
      <c r="B109">
        <v>402</v>
      </c>
      <c r="C109" t="s">
        <v>375</v>
      </c>
      <c r="D109" t="s">
        <v>279</v>
      </c>
      <c r="E109" t="s">
        <v>376</v>
      </c>
      <c r="F109" t="s">
        <v>377</v>
      </c>
      <c r="G109" s="1">
        <v>44943</v>
      </c>
      <c r="H109">
        <v>13000</v>
      </c>
      <c r="I109" t="s">
        <v>378</v>
      </c>
      <c r="J109">
        <v>2.97</v>
      </c>
      <c r="K109" s="2">
        <v>4377.1000000000004</v>
      </c>
      <c r="L109" t="s">
        <v>6</v>
      </c>
    </row>
    <row r="110" spans="1:12" x14ac:dyDescent="0.25">
      <c r="A110" t="s">
        <v>379</v>
      </c>
      <c r="B110">
        <v>402</v>
      </c>
      <c r="C110" t="s">
        <v>34</v>
      </c>
      <c r="D110" t="s">
        <v>21</v>
      </c>
      <c r="E110" t="s">
        <v>380</v>
      </c>
      <c r="F110" t="s">
        <v>381</v>
      </c>
      <c r="G110" s="1">
        <v>44998</v>
      </c>
      <c r="H110">
        <v>50000</v>
      </c>
      <c r="I110" t="s">
        <v>382</v>
      </c>
      <c r="J110">
        <v>2.98</v>
      </c>
      <c r="K110" s="2">
        <v>16778.52</v>
      </c>
      <c r="L110" t="s">
        <v>6</v>
      </c>
    </row>
    <row r="111" spans="1:12" x14ac:dyDescent="0.25">
      <c r="A111" t="s">
        <v>383</v>
      </c>
      <c r="B111">
        <v>402</v>
      </c>
      <c r="C111" t="s">
        <v>1</v>
      </c>
      <c r="D111" t="s">
        <v>279</v>
      </c>
      <c r="E111" t="s">
        <v>384</v>
      </c>
      <c r="F111" t="s">
        <v>385</v>
      </c>
      <c r="G111" s="1">
        <v>44750</v>
      </c>
      <c r="H111">
        <v>306500</v>
      </c>
      <c r="I111" t="s">
        <v>386</v>
      </c>
      <c r="J111">
        <v>3</v>
      </c>
      <c r="K111" s="2">
        <v>102166.67</v>
      </c>
      <c r="L111" t="s">
        <v>6</v>
      </c>
    </row>
    <row r="112" spans="1:12" x14ac:dyDescent="0.25">
      <c r="A112" t="s">
        <v>387</v>
      </c>
      <c r="B112">
        <v>402</v>
      </c>
      <c r="C112" t="s">
        <v>53</v>
      </c>
      <c r="D112" t="s">
        <v>54</v>
      </c>
      <c r="E112" t="s">
        <v>388</v>
      </c>
      <c r="F112" t="s">
        <v>389</v>
      </c>
      <c r="G112" s="1">
        <v>44729</v>
      </c>
      <c r="H112">
        <v>96300</v>
      </c>
      <c r="I112" t="s">
        <v>390</v>
      </c>
      <c r="J112">
        <v>3</v>
      </c>
      <c r="K112" s="2">
        <v>32100</v>
      </c>
      <c r="L112" t="s">
        <v>6</v>
      </c>
    </row>
    <row r="113" spans="1:12" x14ac:dyDescent="0.25">
      <c r="A113" t="s">
        <v>391</v>
      </c>
      <c r="B113">
        <v>402</v>
      </c>
      <c r="C113" t="s">
        <v>82</v>
      </c>
      <c r="D113" t="s">
        <v>10</v>
      </c>
      <c r="E113" t="s">
        <v>392</v>
      </c>
      <c r="F113" t="s">
        <v>393</v>
      </c>
      <c r="G113" s="1">
        <v>44487</v>
      </c>
      <c r="H113">
        <v>10000</v>
      </c>
      <c r="I113" t="s">
        <v>394</v>
      </c>
      <c r="J113">
        <v>3</v>
      </c>
      <c r="K113" s="2">
        <v>3333.33</v>
      </c>
      <c r="L113" t="s">
        <v>6</v>
      </c>
    </row>
    <row r="114" spans="1:12" x14ac:dyDescent="0.25">
      <c r="A114" t="s">
        <v>395</v>
      </c>
      <c r="B114">
        <v>402</v>
      </c>
      <c r="C114" t="s">
        <v>34</v>
      </c>
      <c r="D114" t="s">
        <v>54</v>
      </c>
      <c r="E114" t="s">
        <v>396</v>
      </c>
      <c r="F114" t="s">
        <v>397</v>
      </c>
      <c r="G114" s="1">
        <v>44468</v>
      </c>
      <c r="H114">
        <v>25000</v>
      </c>
      <c r="I114" t="s">
        <v>398</v>
      </c>
      <c r="J114">
        <v>3</v>
      </c>
      <c r="K114" s="2">
        <v>8333.33</v>
      </c>
      <c r="L114" t="s">
        <v>6</v>
      </c>
    </row>
    <row r="115" spans="1:12" x14ac:dyDescent="0.25">
      <c r="A115" t="s">
        <v>399</v>
      </c>
      <c r="B115">
        <v>402</v>
      </c>
      <c r="C115" t="s">
        <v>248</v>
      </c>
      <c r="D115" t="s">
        <v>93</v>
      </c>
      <c r="E115" t="s">
        <v>400</v>
      </c>
      <c r="F115" t="s">
        <v>401</v>
      </c>
      <c r="G115" s="1">
        <v>44627</v>
      </c>
      <c r="H115">
        <v>37000</v>
      </c>
      <c r="I115" t="s">
        <v>402</v>
      </c>
      <c r="J115">
        <v>3.06</v>
      </c>
      <c r="K115" s="2">
        <v>12091.5</v>
      </c>
      <c r="L115" t="s">
        <v>6</v>
      </c>
    </row>
    <row r="116" spans="1:12" x14ac:dyDescent="0.25">
      <c r="A116" t="s">
        <v>403</v>
      </c>
      <c r="B116">
        <v>402</v>
      </c>
      <c r="C116" t="s">
        <v>1</v>
      </c>
      <c r="D116" t="s">
        <v>21</v>
      </c>
      <c r="E116" t="s">
        <v>404</v>
      </c>
      <c r="F116" t="s">
        <v>405</v>
      </c>
      <c r="G116" s="1">
        <v>44572</v>
      </c>
      <c r="H116">
        <v>57000</v>
      </c>
      <c r="I116" t="s">
        <v>406</v>
      </c>
      <c r="J116">
        <v>3.08</v>
      </c>
      <c r="K116" s="2">
        <v>18506.490000000002</v>
      </c>
      <c r="L116" t="s">
        <v>6</v>
      </c>
    </row>
    <row r="117" spans="1:12" x14ac:dyDescent="0.25">
      <c r="A117" t="s">
        <v>407</v>
      </c>
      <c r="B117">
        <v>402</v>
      </c>
      <c r="C117" t="s">
        <v>64</v>
      </c>
      <c r="D117" t="s">
        <v>21</v>
      </c>
      <c r="E117" t="s">
        <v>275</v>
      </c>
      <c r="F117" t="s">
        <v>408</v>
      </c>
      <c r="G117" s="1">
        <v>44638</v>
      </c>
      <c r="H117">
        <v>80000</v>
      </c>
      <c r="I117" t="s">
        <v>409</v>
      </c>
      <c r="J117">
        <v>3.11</v>
      </c>
      <c r="K117" s="2">
        <v>25723.47</v>
      </c>
      <c r="L117" t="s">
        <v>6</v>
      </c>
    </row>
    <row r="118" spans="1:12" x14ac:dyDescent="0.25">
      <c r="A118" t="s">
        <v>410</v>
      </c>
      <c r="B118">
        <v>402</v>
      </c>
      <c r="C118" t="s">
        <v>64</v>
      </c>
      <c r="D118" t="s">
        <v>21</v>
      </c>
      <c r="E118" t="s">
        <v>275</v>
      </c>
      <c r="F118" t="s">
        <v>411</v>
      </c>
      <c r="G118" s="1">
        <v>44846</v>
      </c>
      <c r="H118">
        <v>102500</v>
      </c>
      <c r="I118" t="s">
        <v>412</v>
      </c>
      <c r="J118">
        <v>3.11</v>
      </c>
      <c r="K118" s="2">
        <v>32958.199999999997</v>
      </c>
      <c r="L118" t="s">
        <v>6</v>
      </c>
    </row>
    <row r="119" spans="1:12" x14ac:dyDescent="0.25">
      <c r="A119" t="s">
        <v>413</v>
      </c>
      <c r="B119">
        <v>402</v>
      </c>
      <c r="C119" t="s">
        <v>64</v>
      </c>
      <c r="D119" t="s">
        <v>21</v>
      </c>
      <c r="E119" t="s">
        <v>275</v>
      </c>
      <c r="F119" t="s">
        <v>414</v>
      </c>
      <c r="G119" s="1">
        <v>44952</v>
      </c>
      <c r="H119">
        <v>80000</v>
      </c>
      <c r="I119" t="s">
        <v>415</v>
      </c>
      <c r="J119">
        <v>3.11</v>
      </c>
      <c r="K119" s="2">
        <v>25723.47</v>
      </c>
      <c r="L119" t="s">
        <v>6</v>
      </c>
    </row>
    <row r="120" spans="1:12" x14ac:dyDescent="0.25">
      <c r="A120" t="s">
        <v>416</v>
      </c>
      <c r="B120">
        <v>402</v>
      </c>
      <c r="C120" t="s">
        <v>28</v>
      </c>
      <c r="D120" t="s">
        <v>29</v>
      </c>
      <c r="E120" t="s">
        <v>417</v>
      </c>
      <c r="F120" t="s">
        <v>418</v>
      </c>
      <c r="G120" s="1">
        <v>44827</v>
      </c>
      <c r="H120">
        <v>19000</v>
      </c>
      <c r="I120" t="s">
        <v>419</v>
      </c>
      <c r="J120">
        <v>3.13</v>
      </c>
      <c r="K120" s="2">
        <v>6070.29</v>
      </c>
      <c r="L120" t="s">
        <v>6</v>
      </c>
    </row>
    <row r="121" spans="1:12" x14ac:dyDescent="0.25">
      <c r="A121" t="s">
        <v>420</v>
      </c>
      <c r="B121">
        <v>402</v>
      </c>
      <c r="C121" t="s">
        <v>202</v>
      </c>
      <c r="D121" t="s">
        <v>146</v>
      </c>
      <c r="E121" t="s">
        <v>421</v>
      </c>
      <c r="F121" t="s">
        <v>422</v>
      </c>
      <c r="G121" s="1">
        <v>44413</v>
      </c>
      <c r="H121">
        <v>25000</v>
      </c>
      <c r="I121" t="s">
        <v>423</v>
      </c>
      <c r="J121">
        <v>3.14</v>
      </c>
      <c r="K121" s="2">
        <v>7961.78</v>
      </c>
      <c r="L121" t="s">
        <v>6</v>
      </c>
    </row>
    <row r="122" spans="1:12" x14ac:dyDescent="0.25">
      <c r="A122" t="s">
        <v>424</v>
      </c>
      <c r="B122">
        <v>402</v>
      </c>
      <c r="C122" t="s">
        <v>248</v>
      </c>
      <c r="D122" t="s">
        <v>93</v>
      </c>
      <c r="E122" t="s">
        <v>425</v>
      </c>
      <c r="F122" t="s">
        <v>426</v>
      </c>
      <c r="G122" s="1">
        <v>44573</v>
      </c>
      <c r="H122">
        <v>40000</v>
      </c>
      <c r="I122" t="s">
        <v>427</v>
      </c>
      <c r="J122">
        <v>3.2</v>
      </c>
      <c r="K122" s="2">
        <v>12500</v>
      </c>
      <c r="L122" t="s">
        <v>6</v>
      </c>
    </row>
    <row r="123" spans="1:12" x14ac:dyDescent="0.25">
      <c r="A123" t="s">
        <v>428</v>
      </c>
      <c r="B123">
        <v>402</v>
      </c>
      <c r="C123" t="s">
        <v>248</v>
      </c>
      <c r="D123" t="s">
        <v>93</v>
      </c>
      <c r="E123" t="s">
        <v>429</v>
      </c>
      <c r="F123" t="s">
        <v>430</v>
      </c>
      <c r="G123" s="1">
        <v>44546</v>
      </c>
      <c r="H123">
        <v>45000</v>
      </c>
      <c r="I123" t="s">
        <v>334</v>
      </c>
      <c r="J123">
        <v>3.48</v>
      </c>
      <c r="K123" s="2">
        <v>12931.03</v>
      </c>
      <c r="L123" t="s">
        <v>6</v>
      </c>
    </row>
    <row r="124" spans="1:12" x14ac:dyDescent="0.25">
      <c r="A124" t="s">
        <v>431</v>
      </c>
      <c r="B124">
        <v>402</v>
      </c>
      <c r="C124" t="s">
        <v>236</v>
      </c>
      <c r="D124" t="s">
        <v>270</v>
      </c>
      <c r="E124" t="s">
        <v>432</v>
      </c>
      <c r="F124" t="s">
        <v>433</v>
      </c>
      <c r="G124" s="1">
        <v>44571</v>
      </c>
      <c r="H124">
        <v>23000</v>
      </c>
      <c r="I124" t="s">
        <v>434</v>
      </c>
      <c r="J124">
        <v>3.51</v>
      </c>
      <c r="K124" s="2">
        <v>6552.71</v>
      </c>
      <c r="L124" t="s">
        <v>6</v>
      </c>
    </row>
    <row r="125" spans="1:12" x14ac:dyDescent="0.25">
      <c r="A125" t="s">
        <v>435</v>
      </c>
      <c r="B125">
        <v>402</v>
      </c>
      <c r="C125" t="s">
        <v>28</v>
      </c>
      <c r="D125" t="s">
        <v>29</v>
      </c>
      <c r="E125" t="s">
        <v>436</v>
      </c>
      <c r="F125" t="s">
        <v>437</v>
      </c>
      <c r="G125" s="1">
        <v>44750</v>
      </c>
      <c r="H125">
        <v>28000</v>
      </c>
      <c r="I125" t="s">
        <v>438</v>
      </c>
      <c r="J125">
        <v>3.54</v>
      </c>
      <c r="K125" s="2">
        <v>7909.6</v>
      </c>
      <c r="L125" t="s">
        <v>6</v>
      </c>
    </row>
    <row r="126" spans="1:12" x14ac:dyDescent="0.25">
      <c r="A126" t="s">
        <v>439</v>
      </c>
      <c r="B126">
        <v>402</v>
      </c>
      <c r="C126" t="s">
        <v>202</v>
      </c>
      <c r="D126" t="s">
        <v>146</v>
      </c>
      <c r="E126" t="s">
        <v>440</v>
      </c>
      <c r="F126" t="s">
        <v>441</v>
      </c>
      <c r="G126" s="1">
        <v>44620</v>
      </c>
      <c r="H126">
        <v>35000</v>
      </c>
      <c r="I126" t="s">
        <v>442</v>
      </c>
      <c r="J126">
        <v>3.89</v>
      </c>
      <c r="K126" s="2">
        <v>8997.43</v>
      </c>
      <c r="L126" t="s">
        <v>6</v>
      </c>
    </row>
    <row r="127" spans="1:12" x14ac:dyDescent="0.25">
      <c r="A127" t="s">
        <v>443</v>
      </c>
      <c r="B127">
        <v>402</v>
      </c>
      <c r="C127" t="s">
        <v>28</v>
      </c>
      <c r="D127" t="s">
        <v>29</v>
      </c>
      <c r="E127" t="s">
        <v>444</v>
      </c>
      <c r="F127" t="s">
        <v>445</v>
      </c>
      <c r="G127" s="1">
        <v>44351</v>
      </c>
      <c r="H127">
        <v>30000</v>
      </c>
      <c r="I127" t="s">
        <v>346</v>
      </c>
      <c r="J127">
        <v>3.98</v>
      </c>
      <c r="K127" s="2">
        <v>7537.69</v>
      </c>
      <c r="L127" t="s">
        <v>6</v>
      </c>
    </row>
    <row r="128" spans="1:12" x14ac:dyDescent="0.25">
      <c r="A128" t="s">
        <v>446</v>
      </c>
      <c r="B128">
        <v>402</v>
      </c>
      <c r="C128" t="s">
        <v>45</v>
      </c>
      <c r="D128" t="s">
        <v>46</v>
      </c>
      <c r="E128" t="s">
        <v>151</v>
      </c>
      <c r="F128" t="s">
        <v>447</v>
      </c>
      <c r="G128" s="1">
        <v>44911</v>
      </c>
      <c r="H128">
        <v>150000</v>
      </c>
      <c r="I128" t="s">
        <v>153</v>
      </c>
      <c r="J128">
        <v>3.9860000000000002</v>
      </c>
      <c r="K128" s="2">
        <v>37631.71</v>
      </c>
      <c r="L128" t="s">
        <v>6</v>
      </c>
    </row>
    <row r="129" spans="1:12" x14ac:dyDescent="0.25">
      <c r="A129" t="s">
        <v>448</v>
      </c>
      <c r="B129">
        <v>402</v>
      </c>
      <c r="C129" t="s">
        <v>9</v>
      </c>
      <c r="D129" t="s">
        <v>10</v>
      </c>
      <c r="E129" t="s">
        <v>449</v>
      </c>
      <c r="F129" t="s">
        <v>450</v>
      </c>
      <c r="G129" s="1">
        <v>44494</v>
      </c>
      <c r="H129">
        <v>162000</v>
      </c>
      <c r="I129" t="s">
        <v>451</v>
      </c>
      <c r="J129">
        <v>4</v>
      </c>
      <c r="K129" s="2">
        <v>40500</v>
      </c>
      <c r="L129" t="s">
        <v>6</v>
      </c>
    </row>
    <row r="130" spans="1:12" x14ac:dyDescent="0.25">
      <c r="A130" t="s">
        <v>452</v>
      </c>
      <c r="B130">
        <v>402</v>
      </c>
      <c r="C130" t="s">
        <v>236</v>
      </c>
      <c r="D130" t="s">
        <v>29</v>
      </c>
      <c r="E130" t="s">
        <v>453</v>
      </c>
      <c r="F130" t="s">
        <v>454</v>
      </c>
      <c r="G130" s="1">
        <v>44428</v>
      </c>
      <c r="H130">
        <v>429900</v>
      </c>
      <c r="I130" t="s">
        <v>455</v>
      </c>
      <c r="J130">
        <v>4.0999999999999996</v>
      </c>
      <c r="K130" s="2">
        <v>104853.66</v>
      </c>
      <c r="L130" t="s">
        <v>6</v>
      </c>
    </row>
    <row r="131" spans="1:12" x14ac:dyDescent="0.25">
      <c r="A131" t="s">
        <v>456</v>
      </c>
      <c r="B131">
        <v>402</v>
      </c>
      <c r="C131" t="s">
        <v>92</v>
      </c>
      <c r="D131" t="s">
        <v>457</v>
      </c>
      <c r="E131" t="s">
        <v>458</v>
      </c>
      <c r="F131" t="s">
        <v>459</v>
      </c>
      <c r="G131" s="1">
        <v>44503</v>
      </c>
      <c r="H131">
        <v>15000</v>
      </c>
      <c r="I131" t="s">
        <v>460</v>
      </c>
      <c r="J131">
        <v>4.17</v>
      </c>
      <c r="K131" s="2">
        <v>3597.12</v>
      </c>
      <c r="L131" t="s">
        <v>6</v>
      </c>
    </row>
    <row r="132" spans="1:12" x14ac:dyDescent="0.25">
      <c r="A132" t="s">
        <v>461</v>
      </c>
      <c r="B132">
        <v>402</v>
      </c>
      <c r="C132" t="s">
        <v>92</v>
      </c>
      <c r="D132" t="s">
        <v>93</v>
      </c>
      <c r="E132" t="s">
        <v>462</v>
      </c>
      <c r="F132" t="s">
        <v>463</v>
      </c>
      <c r="G132" s="1">
        <v>44778</v>
      </c>
      <c r="H132">
        <v>47000</v>
      </c>
      <c r="I132" t="s">
        <v>464</v>
      </c>
      <c r="J132">
        <v>4.24</v>
      </c>
      <c r="K132" s="2">
        <v>11084.91</v>
      </c>
      <c r="L132" t="s">
        <v>6</v>
      </c>
    </row>
    <row r="133" spans="1:12" x14ac:dyDescent="0.25">
      <c r="A133" t="s">
        <v>465</v>
      </c>
      <c r="B133">
        <v>402</v>
      </c>
      <c r="C133" t="s">
        <v>28</v>
      </c>
      <c r="D133" t="s">
        <v>29</v>
      </c>
      <c r="E133" t="s">
        <v>466</v>
      </c>
      <c r="F133" t="s">
        <v>467</v>
      </c>
      <c r="G133" s="1">
        <v>44630</v>
      </c>
      <c r="H133">
        <v>26000</v>
      </c>
      <c r="I133" t="s">
        <v>468</v>
      </c>
      <c r="J133">
        <v>4.26</v>
      </c>
      <c r="K133" s="2">
        <v>6103.29</v>
      </c>
      <c r="L133" t="s">
        <v>6</v>
      </c>
    </row>
    <row r="134" spans="1:12" x14ac:dyDescent="0.25">
      <c r="A134" t="s">
        <v>469</v>
      </c>
      <c r="B134">
        <v>402</v>
      </c>
      <c r="C134" t="s">
        <v>236</v>
      </c>
      <c r="D134" t="s">
        <v>270</v>
      </c>
      <c r="E134" t="s">
        <v>470</v>
      </c>
      <c r="F134" t="s">
        <v>471</v>
      </c>
      <c r="G134" s="1">
        <v>44823</v>
      </c>
      <c r="H134">
        <v>20000</v>
      </c>
      <c r="I134" t="s">
        <v>472</v>
      </c>
      <c r="J134">
        <v>4.28</v>
      </c>
      <c r="K134" s="2">
        <v>4672.8999999999996</v>
      </c>
      <c r="L134" t="s">
        <v>6</v>
      </c>
    </row>
    <row r="135" spans="1:12" x14ac:dyDescent="0.25">
      <c r="A135" t="s">
        <v>473</v>
      </c>
      <c r="B135">
        <v>402</v>
      </c>
      <c r="C135" t="s">
        <v>248</v>
      </c>
      <c r="D135" t="s">
        <v>93</v>
      </c>
      <c r="E135" t="s">
        <v>474</v>
      </c>
      <c r="F135" t="s">
        <v>475</v>
      </c>
      <c r="G135" s="1">
        <v>45014</v>
      </c>
      <c r="H135">
        <v>38500</v>
      </c>
      <c r="I135" t="s">
        <v>476</v>
      </c>
      <c r="J135">
        <v>4.5</v>
      </c>
      <c r="K135" s="2">
        <v>8555.56</v>
      </c>
      <c r="L135" t="s">
        <v>6</v>
      </c>
    </row>
    <row r="136" spans="1:12" x14ac:dyDescent="0.25">
      <c r="A136" t="s">
        <v>477</v>
      </c>
      <c r="B136">
        <v>402</v>
      </c>
      <c r="C136" t="s">
        <v>202</v>
      </c>
      <c r="D136" t="s">
        <v>146</v>
      </c>
      <c r="E136" t="s">
        <v>478</v>
      </c>
      <c r="F136" t="s">
        <v>479</v>
      </c>
      <c r="G136" s="1">
        <v>44795</v>
      </c>
      <c r="H136">
        <v>33000</v>
      </c>
      <c r="I136" t="s">
        <v>480</v>
      </c>
      <c r="J136">
        <v>4.51</v>
      </c>
      <c r="K136" s="2">
        <v>7317.07</v>
      </c>
      <c r="L136" t="s">
        <v>6</v>
      </c>
    </row>
    <row r="137" spans="1:12" x14ac:dyDescent="0.25">
      <c r="A137" t="s">
        <v>481</v>
      </c>
      <c r="B137">
        <v>402</v>
      </c>
      <c r="C137" t="s">
        <v>15</v>
      </c>
      <c r="D137" t="s">
        <v>16</v>
      </c>
      <c r="E137" t="s">
        <v>482</v>
      </c>
      <c r="F137" t="s">
        <v>348</v>
      </c>
      <c r="G137" s="1">
        <v>44349</v>
      </c>
      <c r="H137">
        <v>72500</v>
      </c>
      <c r="I137" t="s">
        <v>483</v>
      </c>
      <c r="J137">
        <v>4.63</v>
      </c>
      <c r="K137" s="2">
        <v>15658.75</v>
      </c>
      <c r="L137" t="s">
        <v>6</v>
      </c>
    </row>
    <row r="138" spans="1:12" x14ac:dyDescent="0.25">
      <c r="A138" t="s">
        <v>481</v>
      </c>
      <c r="B138">
        <v>402</v>
      </c>
      <c r="C138" t="s">
        <v>15</v>
      </c>
      <c r="D138" t="s">
        <v>16</v>
      </c>
      <c r="E138" t="s">
        <v>348</v>
      </c>
      <c r="F138" t="s">
        <v>484</v>
      </c>
      <c r="G138" s="1">
        <v>44854</v>
      </c>
      <c r="H138">
        <v>95000</v>
      </c>
      <c r="I138" t="s">
        <v>483</v>
      </c>
      <c r="J138">
        <v>4.63</v>
      </c>
      <c r="K138" s="2">
        <v>20518.36</v>
      </c>
      <c r="L138" t="s">
        <v>6</v>
      </c>
    </row>
    <row r="139" spans="1:12" x14ac:dyDescent="0.25">
      <c r="A139" t="s">
        <v>485</v>
      </c>
      <c r="B139">
        <v>402</v>
      </c>
      <c r="C139" t="s">
        <v>236</v>
      </c>
      <c r="D139" t="s">
        <v>270</v>
      </c>
      <c r="E139" t="s">
        <v>486</v>
      </c>
      <c r="F139" t="s">
        <v>487</v>
      </c>
      <c r="G139" s="1">
        <v>44601</v>
      </c>
      <c r="H139">
        <v>28000</v>
      </c>
      <c r="I139" t="s">
        <v>472</v>
      </c>
      <c r="J139">
        <v>4.68</v>
      </c>
      <c r="K139" s="2">
        <v>5982.91</v>
      </c>
      <c r="L139" t="s">
        <v>6</v>
      </c>
    </row>
    <row r="140" spans="1:12" x14ac:dyDescent="0.25">
      <c r="A140" t="s">
        <v>488</v>
      </c>
      <c r="B140">
        <v>402</v>
      </c>
      <c r="C140" t="s">
        <v>489</v>
      </c>
      <c r="D140" t="s">
        <v>490</v>
      </c>
      <c r="E140" t="s">
        <v>491</v>
      </c>
      <c r="F140" t="s">
        <v>492</v>
      </c>
      <c r="G140" s="1">
        <v>44323</v>
      </c>
      <c r="H140">
        <v>30000</v>
      </c>
      <c r="I140" t="s">
        <v>394</v>
      </c>
      <c r="J140">
        <v>5</v>
      </c>
      <c r="K140" s="2">
        <v>6000</v>
      </c>
      <c r="L140" t="s">
        <v>6</v>
      </c>
    </row>
    <row r="141" spans="1:12" x14ac:dyDescent="0.25">
      <c r="A141" t="s">
        <v>493</v>
      </c>
      <c r="B141">
        <v>402</v>
      </c>
      <c r="C141" t="s">
        <v>64</v>
      </c>
      <c r="D141" t="s">
        <v>21</v>
      </c>
      <c r="E141" t="s">
        <v>494</v>
      </c>
      <c r="F141" t="s">
        <v>495</v>
      </c>
      <c r="G141" s="1">
        <v>44974</v>
      </c>
      <c r="H141">
        <v>60000</v>
      </c>
      <c r="I141" t="s">
        <v>496</v>
      </c>
      <c r="J141">
        <v>5</v>
      </c>
      <c r="K141" s="2">
        <v>12000</v>
      </c>
      <c r="L141" t="s">
        <v>6</v>
      </c>
    </row>
    <row r="142" spans="1:12" x14ac:dyDescent="0.25">
      <c r="A142" t="s">
        <v>497</v>
      </c>
      <c r="B142">
        <v>402</v>
      </c>
      <c r="C142" t="s">
        <v>248</v>
      </c>
      <c r="D142" t="s">
        <v>93</v>
      </c>
      <c r="E142" t="s">
        <v>498</v>
      </c>
      <c r="F142" t="s">
        <v>499</v>
      </c>
      <c r="G142" s="1">
        <v>44328</v>
      </c>
      <c r="H142">
        <v>58500</v>
      </c>
      <c r="I142" t="s">
        <v>500</v>
      </c>
      <c r="J142">
        <v>5.03</v>
      </c>
      <c r="K142" s="2">
        <v>11630.22</v>
      </c>
      <c r="L142" t="s">
        <v>6</v>
      </c>
    </row>
    <row r="143" spans="1:12" x14ac:dyDescent="0.25">
      <c r="A143" t="s">
        <v>501</v>
      </c>
      <c r="B143">
        <v>402</v>
      </c>
      <c r="C143" t="s">
        <v>34</v>
      </c>
      <c r="D143" t="s">
        <v>21</v>
      </c>
      <c r="E143" t="s">
        <v>502</v>
      </c>
      <c r="F143" t="s">
        <v>503</v>
      </c>
      <c r="G143" s="1">
        <v>44441</v>
      </c>
      <c r="H143">
        <v>79900</v>
      </c>
      <c r="I143" t="s">
        <v>504</v>
      </c>
      <c r="J143">
        <v>5.05</v>
      </c>
      <c r="K143" s="2">
        <v>15821.78</v>
      </c>
      <c r="L143" t="s">
        <v>6</v>
      </c>
    </row>
    <row r="144" spans="1:12" x14ac:dyDescent="0.25">
      <c r="A144" t="s">
        <v>505</v>
      </c>
      <c r="B144">
        <v>402</v>
      </c>
      <c r="C144" t="s">
        <v>236</v>
      </c>
      <c r="D144" t="s">
        <v>54</v>
      </c>
      <c r="E144" t="s">
        <v>506</v>
      </c>
      <c r="F144" t="s">
        <v>507</v>
      </c>
      <c r="G144" s="1">
        <v>44299</v>
      </c>
      <c r="H144">
        <v>23000</v>
      </c>
      <c r="I144" t="s">
        <v>508</v>
      </c>
      <c r="J144">
        <v>5.0599999999999996</v>
      </c>
      <c r="K144" s="2">
        <v>4545.45</v>
      </c>
      <c r="L144" t="s">
        <v>6</v>
      </c>
    </row>
    <row r="145" spans="1:12" x14ac:dyDescent="0.25">
      <c r="A145" t="s">
        <v>509</v>
      </c>
      <c r="B145">
        <v>402</v>
      </c>
      <c r="C145" t="s">
        <v>53</v>
      </c>
      <c r="D145" t="s">
        <v>54</v>
      </c>
      <c r="E145" t="s">
        <v>510</v>
      </c>
      <c r="F145" t="s">
        <v>511</v>
      </c>
      <c r="G145" s="1">
        <v>44319</v>
      </c>
      <c r="H145">
        <v>0</v>
      </c>
      <c r="I145" t="s">
        <v>512</v>
      </c>
      <c r="J145">
        <v>5.0999999999999996</v>
      </c>
      <c r="K145" t="s">
        <v>25</v>
      </c>
      <c r="L145" t="s">
        <v>6</v>
      </c>
    </row>
    <row r="146" spans="1:12" x14ac:dyDescent="0.25">
      <c r="A146" t="s">
        <v>513</v>
      </c>
      <c r="B146">
        <v>402</v>
      </c>
      <c r="C146" t="s">
        <v>45</v>
      </c>
      <c r="D146" t="s">
        <v>46</v>
      </c>
      <c r="E146" t="s">
        <v>514</v>
      </c>
      <c r="F146" t="s">
        <v>515</v>
      </c>
      <c r="G146" s="1">
        <v>44398</v>
      </c>
      <c r="H146">
        <v>96500</v>
      </c>
      <c r="I146" t="s">
        <v>516</v>
      </c>
      <c r="J146">
        <v>5.12</v>
      </c>
      <c r="K146" s="2">
        <v>18847.66</v>
      </c>
      <c r="L146" t="s">
        <v>6</v>
      </c>
    </row>
    <row r="147" spans="1:12" x14ac:dyDescent="0.25">
      <c r="A147" t="s">
        <v>513</v>
      </c>
      <c r="B147">
        <v>402</v>
      </c>
      <c r="C147" t="s">
        <v>45</v>
      </c>
      <c r="D147" t="s">
        <v>46</v>
      </c>
      <c r="E147" t="s">
        <v>515</v>
      </c>
      <c r="F147" t="s">
        <v>517</v>
      </c>
      <c r="G147" s="1">
        <v>44522</v>
      </c>
      <c r="H147">
        <v>111000</v>
      </c>
      <c r="I147" t="s">
        <v>516</v>
      </c>
      <c r="J147">
        <v>5.12</v>
      </c>
      <c r="K147" s="2">
        <v>21679.69</v>
      </c>
      <c r="L147" t="s">
        <v>6</v>
      </c>
    </row>
    <row r="148" spans="1:12" x14ac:dyDescent="0.25">
      <c r="A148" t="s">
        <v>518</v>
      </c>
      <c r="B148">
        <v>402</v>
      </c>
      <c r="C148" t="s">
        <v>1</v>
      </c>
      <c r="D148" t="s">
        <v>279</v>
      </c>
      <c r="E148" t="s">
        <v>519</v>
      </c>
      <c r="F148" t="s">
        <v>520</v>
      </c>
      <c r="G148" s="1">
        <v>45009</v>
      </c>
      <c r="H148">
        <v>260000</v>
      </c>
      <c r="I148" t="s">
        <v>521</v>
      </c>
      <c r="J148">
        <v>5.37</v>
      </c>
      <c r="K148" s="2">
        <v>48417.13</v>
      </c>
      <c r="L148" t="s">
        <v>6</v>
      </c>
    </row>
    <row r="149" spans="1:12" x14ac:dyDescent="0.25">
      <c r="A149" t="s">
        <v>522</v>
      </c>
      <c r="B149">
        <v>402</v>
      </c>
      <c r="C149" t="s">
        <v>523</v>
      </c>
      <c r="D149" t="s">
        <v>270</v>
      </c>
      <c r="E149" t="s">
        <v>470</v>
      </c>
      <c r="F149" t="s">
        <v>524</v>
      </c>
      <c r="G149" s="1">
        <v>44734</v>
      </c>
      <c r="H149">
        <v>30000</v>
      </c>
      <c r="I149" t="s">
        <v>525</v>
      </c>
      <c r="J149">
        <v>5.4039999999999999</v>
      </c>
      <c r="K149" s="2">
        <v>5551.44</v>
      </c>
      <c r="L149" t="s">
        <v>6</v>
      </c>
    </row>
    <row r="150" spans="1:12" x14ac:dyDescent="0.25">
      <c r="A150" t="s">
        <v>526</v>
      </c>
      <c r="B150">
        <v>402</v>
      </c>
      <c r="C150" t="s">
        <v>28</v>
      </c>
      <c r="D150" t="s">
        <v>69</v>
      </c>
      <c r="E150" t="s">
        <v>527</v>
      </c>
      <c r="F150" t="s">
        <v>528</v>
      </c>
      <c r="G150" s="1">
        <v>44393</v>
      </c>
      <c r="H150">
        <v>0</v>
      </c>
      <c r="I150" t="s">
        <v>529</v>
      </c>
      <c r="J150">
        <v>5.45</v>
      </c>
      <c r="K150" t="s">
        <v>25</v>
      </c>
      <c r="L150" t="s">
        <v>6</v>
      </c>
    </row>
    <row r="151" spans="1:12" x14ac:dyDescent="0.25">
      <c r="A151" t="s">
        <v>530</v>
      </c>
      <c r="B151">
        <v>402</v>
      </c>
      <c r="C151" t="s">
        <v>92</v>
      </c>
      <c r="D151" t="s">
        <v>93</v>
      </c>
      <c r="E151" t="s">
        <v>531</v>
      </c>
      <c r="F151" t="s">
        <v>532</v>
      </c>
      <c r="G151" s="1">
        <v>44307</v>
      </c>
      <c r="H151">
        <v>40000</v>
      </c>
      <c r="I151" t="s">
        <v>533</v>
      </c>
      <c r="J151">
        <v>5.5</v>
      </c>
      <c r="K151" s="2">
        <v>7272.73</v>
      </c>
      <c r="L151" t="s">
        <v>6</v>
      </c>
    </row>
    <row r="152" spans="1:12" x14ac:dyDescent="0.25">
      <c r="A152" t="s">
        <v>534</v>
      </c>
      <c r="B152">
        <v>402</v>
      </c>
      <c r="C152" t="s">
        <v>236</v>
      </c>
      <c r="D152" t="s">
        <v>54</v>
      </c>
      <c r="E152" t="s">
        <v>535</v>
      </c>
      <c r="F152" t="s">
        <v>536</v>
      </c>
      <c r="G152" s="1">
        <v>44819</v>
      </c>
      <c r="H152">
        <v>175000</v>
      </c>
      <c r="I152" t="s">
        <v>537</v>
      </c>
      <c r="J152">
        <v>5.9</v>
      </c>
      <c r="K152" s="2">
        <v>29661.02</v>
      </c>
      <c r="L152" t="s">
        <v>6</v>
      </c>
    </row>
    <row r="153" spans="1:12" x14ac:dyDescent="0.25">
      <c r="A153" t="s">
        <v>538</v>
      </c>
      <c r="B153">
        <v>402</v>
      </c>
      <c r="C153" t="s">
        <v>28</v>
      </c>
      <c r="D153" t="s">
        <v>29</v>
      </c>
      <c r="E153" t="s">
        <v>539</v>
      </c>
      <c r="F153" t="s">
        <v>540</v>
      </c>
      <c r="G153" s="1">
        <v>44756</v>
      </c>
      <c r="H153">
        <v>45000</v>
      </c>
      <c r="I153" t="s">
        <v>541</v>
      </c>
      <c r="J153">
        <v>5.95</v>
      </c>
      <c r="K153" s="2">
        <v>7563.03</v>
      </c>
      <c r="L153" t="s">
        <v>6</v>
      </c>
    </row>
    <row r="154" spans="1:12" x14ac:dyDescent="0.25">
      <c r="A154" t="s">
        <v>542</v>
      </c>
      <c r="B154">
        <v>402</v>
      </c>
      <c r="C154" t="s">
        <v>64</v>
      </c>
      <c r="D154" t="s">
        <v>21</v>
      </c>
      <c r="E154" t="s">
        <v>543</v>
      </c>
      <c r="F154" t="s">
        <v>544</v>
      </c>
      <c r="G154" s="1">
        <v>44396</v>
      </c>
      <c r="H154">
        <v>60000</v>
      </c>
      <c r="I154" t="s">
        <v>352</v>
      </c>
      <c r="J154">
        <v>5.97</v>
      </c>
      <c r="K154" s="2">
        <v>10050.25</v>
      </c>
      <c r="L154" t="s">
        <v>6</v>
      </c>
    </row>
    <row r="155" spans="1:12" x14ac:dyDescent="0.25">
      <c r="A155" t="s">
        <v>545</v>
      </c>
      <c r="B155">
        <v>402</v>
      </c>
      <c r="C155" t="s">
        <v>45</v>
      </c>
      <c r="D155" t="s">
        <v>46</v>
      </c>
      <c r="E155" t="s">
        <v>546</v>
      </c>
      <c r="F155" t="s">
        <v>547</v>
      </c>
      <c r="G155" s="1">
        <v>44405</v>
      </c>
      <c r="H155">
        <v>55000</v>
      </c>
      <c r="I155" t="s">
        <v>548</v>
      </c>
      <c r="J155">
        <v>6</v>
      </c>
      <c r="K155" s="2">
        <v>9166.67</v>
      </c>
      <c r="L155" t="s">
        <v>6</v>
      </c>
    </row>
    <row r="156" spans="1:12" x14ac:dyDescent="0.25">
      <c r="A156" t="s">
        <v>549</v>
      </c>
      <c r="B156">
        <v>402</v>
      </c>
      <c r="C156" t="s">
        <v>53</v>
      </c>
      <c r="D156" t="s">
        <v>54</v>
      </c>
      <c r="E156" t="s">
        <v>550</v>
      </c>
      <c r="F156" t="s">
        <v>551</v>
      </c>
      <c r="G156" s="1">
        <v>44644</v>
      </c>
      <c r="H156">
        <v>48000</v>
      </c>
      <c r="I156" t="s">
        <v>552</v>
      </c>
      <c r="J156">
        <v>6.14</v>
      </c>
      <c r="K156" s="2">
        <v>7817.59</v>
      </c>
      <c r="L156" t="s">
        <v>6</v>
      </c>
    </row>
    <row r="157" spans="1:12" x14ac:dyDescent="0.25">
      <c r="A157" t="s">
        <v>549</v>
      </c>
      <c r="B157">
        <v>402</v>
      </c>
      <c r="C157" t="s">
        <v>53</v>
      </c>
      <c r="D157" t="s">
        <v>54</v>
      </c>
      <c r="E157" t="s">
        <v>551</v>
      </c>
      <c r="F157" t="s">
        <v>553</v>
      </c>
      <c r="G157" s="1">
        <v>44804</v>
      </c>
      <c r="H157">
        <v>65240</v>
      </c>
      <c r="I157" t="s">
        <v>552</v>
      </c>
      <c r="J157">
        <v>6.14</v>
      </c>
      <c r="K157" s="2">
        <v>10625.41</v>
      </c>
      <c r="L157" t="s">
        <v>6</v>
      </c>
    </row>
    <row r="158" spans="1:12" x14ac:dyDescent="0.25">
      <c r="A158" t="s">
        <v>554</v>
      </c>
      <c r="B158">
        <v>402</v>
      </c>
      <c r="C158" t="s">
        <v>9</v>
      </c>
      <c r="D158" t="s">
        <v>10</v>
      </c>
      <c r="E158" t="s">
        <v>555</v>
      </c>
      <c r="F158" t="s">
        <v>556</v>
      </c>
      <c r="G158" s="1">
        <v>44474</v>
      </c>
      <c r="H158">
        <v>35000</v>
      </c>
      <c r="I158" t="s">
        <v>557</v>
      </c>
      <c r="J158">
        <v>6.19</v>
      </c>
      <c r="K158" s="2">
        <v>5654.28</v>
      </c>
      <c r="L158" t="s">
        <v>6</v>
      </c>
    </row>
    <row r="159" spans="1:12" x14ac:dyDescent="0.25">
      <c r="A159" t="s">
        <v>558</v>
      </c>
      <c r="B159">
        <v>402</v>
      </c>
      <c r="C159" t="s">
        <v>45</v>
      </c>
      <c r="D159" t="s">
        <v>46</v>
      </c>
      <c r="E159" t="s">
        <v>559</v>
      </c>
      <c r="F159" t="s">
        <v>560</v>
      </c>
      <c r="G159" s="1">
        <v>44582</v>
      </c>
      <c r="H159">
        <v>815000</v>
      </c>
      <c r="I159" t="s">
        <v>561</v>
      </c>
      <c r="J159">
        <v>6.6</v>
      </c>
      <c r="K159" s="2">
        <v>123484.85</v>
      </c>
      <c r="L159" t="s">
        <v>6</v>
      </c>
    </row>
    <row r="160" spans="1:12" x14ac:dyDescent="0.25">
      <c r="A160" t="s">
        <v>562</v>
      </c>
      <c r="B160">
        <v>402</v>
      </c>
      <c r="C160" t="s">
        <v>236</v>
      </c>
      <c r="D160" t="s">
        <v>54</v>
      </c>
      <c r="E160" t="s">
        <v>563</v>
      </c>
      <c r="F160" t="s">
        <v>564</v>
      </c>
      <c r="G160" s="1">
        <v>44578</v>
      </c>
      <c r="H160">
        <v>39000</v>
      </c>
      <c r="I160" t="s">
        <v>565</v>
      </c>
      <c r="J160">
        <v>6.9</v>
      </c>
      <c r="K160" s="2">
        <v>5652.17</v>
      </c>
      <c r="L160" t="s">
        <v>6</v>
      </c>
    </row>
    <row r="161" spans="1:12" x14ac:dyDescent="0.25">
      <c r="A161" t="s">
        <v>566</v>
      </c>
      <c r="B161">
        <v>402</v>
      </c>
      <c r="C161" t="s">
        <v>567</v>
      </c>
      <c r="D161" t="s">
        <v>2</v>
      </c>
      <c r="E161" t="s">
        <v>568</v>
      </c>
      <c r="F161" t="s">
        <v>569</v>
      </c>
      <c r="G161" s="1">
        <v>44671</v>
      </c>
      <c r="H161">
        <v>250000</v>
      </c>
      <c r="I161" t="s">
        <v>570</v>
      </c>
      <c r="J161">
        <v>6.93</v>
      </c>
      <c r="K161" s="2">
        <v>36075.040000000001</v>
      </c>
      <c r="L161" t="s">
        <v>6</v>
      </c>
    </row>
    <row r="162" spans="1:12" x14ac:dyDescent="0.25">
      <c r="A162" t="s">
        <v>571</v>
      </c>
      <c r="B162">
        <v>402</v>
      </c>
      <c r="C162" t="s">
        <v>248</v>
      </c>
      <c r="D162" t="s">
        <v>93</v>
      </c>
      <c r="E162" t="s">
        <v>429</v>
      </c>
      <c r="F162" t="s">
        <v>572</v>
      </c>
      <c r="G162" s="1">
        <v>44498</v>
      </c>
      <c r="H162">
        <v>90000</v>
      </c>
      <c r="I162" t="s">
        <v>573</v>
      </c>
      <c r="J162">
        <v>6.96</v>
      </c>
      <c r="K162" s="2">
        <v>12931.03</v>
      </c>
      <c r="L162" t="s">
        <v>6</v>
      </c>
    </row>
    <row r="163" spans="1:12" x14ac:dyDescent="0.25">
      <c r="A163" t="s">
        <v>574</v>
      </c>
      <c r="B163">
        <v>402</v>
      </c>
      <c r="C163" t="s">
        <v>575</v>
      </c>
      <c r="D163" t="s">
        <v>29</v>
      </c>
      <c r="E163" t="s">
        <v>576</v>
      </c>
      <c r="F163" t="s">
        <v>577</v>
      </c>
      <c r="G163" s="1">
        <v>44666</v>
      </c>
      <c r="H163">
        <v>32000</v>
      </c>
      <c r="I163" t="s">
        <v>578</v>
      </c>
      <c r="J163">
        <v>7.74</v>
      </c>
      <c r="K163" s="2">
        <v>4134.37</v>
      </c>
      <c r="L163" t="s">
        <v>6</v>
      </c>
    </row>
    <row r="164" spans="1:12" x14ac:dyDescent="0.25">
      <c r="A164" t="s">
        <v>579</v>
      </c>
      <c r="B164">
        <v>402</v>
      </c>
      <c r="C164" t="s">
        <v>64</v>
      </c>
      <c r="D164" t="s">
        <v>21</v>
      </c>
      <c r="E164" t="s">
        <v>580</v>
      </c>
      <c r="F164" t="s">
        <v>581</v>
      </c>
      <c r="G164" s="1">
        <v>44365</v>
      </c>
      <c r="H164">
        <v>279900</v>
      </c>
      <c r="I164" t="s">
        <v>582</v>
      </c>
      <c r="J164">
        <v>8</v>
      </c>
      <c r="K164" s="2">
        <v>34987.5</v>
      </c>
      <c r="L164" t="s">
        <v>6</v>
      </c>
    </row>
    <row r="165" spans="1:12" x14ac:dyDescent="0.25">
      <c r="A165" t="s">
        <v>579</v>
      </c>
      <c r="B165">
        <v>402</v>
      </c>
      <c r="C165" t="s">
        <v>64</v>
      </c>
      <c r="D165" t="s">
        <v>21</v>
      </c>
      <c r="E165" t="s">
        <v>583</v>
      </c>
      <c r="F165" t="s">
        <v>581</v>
      </c>
      <c r="G165" s="1">
        <v>44365</v>
      </c>
      <c r="H165">
        <v>279900</v>
      </c>
      <c r="I165" t="s">
        <v>582</v>
      </c>
      <c r="J165">
        <v>8</v>
      </c>
      <c r="K165" s="2">
        <v>34987.5</v>
      </c>
      <c r="L165" t="s">
        <v>6</v>
      </c>
    </row>
    <row r="166" spans="1:12" x14ac:dyDescent="0.25">
      <c r="A166" t="s">
        <v>584</v>
      </c>
      <c r="B166">
        <v>402</v>
      </c>
      <c r="C166" t="s">
        <v>375</v>
      </c>
      <c r="D166" t="s">
        <v>279</v>
      </c>
      <c r="E166" t="s">
        <v>585</v>
      </c>
      <c r="F166" t="s">
        <v>586</v>
      </c>
      <c r="G166" s="1">
        <v>44904</v>
      </c>
      <c r="H166">
        <v>30000</v>
      </c>
      <c r="I166" t="s">
        <v>587</v>
      </c>
      <c r="J166">
        <v>8.06</v>
      </c>
      <c r="K166" s="2">
        <v>3722.08</v>
      </c>
      <c r="L166" t="s">
        <v>6</v>
      </c>
    </row>
    <row r="167" spans="1:12" x14ac:dyDescent="0.25">
      <c r="A167" t="s">
        <v>588</v>
      </c>
      <c r="B167">
        <v>402</v>
      </c>
      <c r="C167" t="s">
        <v>1</v>
      </c>
      <c r="D167" t="s">
        <v>279</v>
      </c>
      <c r="E167" t="s">
        <v>589</v>
      </c>
      <c r="F167" t="s">
        <v>590</v>
      </c>
      <c r="G167" s="1">
        <v>44831</v>
      </c>
      <c r="H167">
        <v>210000</v>
      </c>
      <c r="I167" t="s">
        <v>282</v>
      </c>
      <c r="J167">
        <v>8.11</v>
      </c>
      <c r="K167" s="2">
        <v>25893.96</v>
      </c>
      <c r="L167" t="s">
        <v>6</v>
      </c>
    </row>
    <row r="168" spans="1:12" x14ac:dyDescent="0.25">
      <c r="A168" t="s">
        <v>591</v>
      </c>
      <c r="B168">
        <v>402</v>
      </c>
      <c r="C168" t="s">
        <v>1</v>
      </c>
      <c r="D168" t="s">
        <v>279</v>
      </c>
      <c r="E168" t="s">
        <v>589</v>
      </c>
      <c r="F168" t="s">
        <v>590</v>
      </c>
      <c r="G168" s="1">
        <v>44831</v>
      </c>
      <c r="H168">
        <v>210000</v>
      </c>
      <c r="I168" t="s">
        <v>282</v>
      </c>
      <c r="J168">
        <v>8.11</v>
      </c>
      <c r="K168" s="2">
        <v>25893.96</v>
      </c>
      <c r="L168" t="s">
        <v>6</v>
      </c>
    </row>
    <row r="169" spans="1:12" x14ac:dyDescent="0.25">
      <c r="A169" t="s">
        <v>592</v>
      </c>
      <c r="B169">
        <v>402</v>
      </c>
      <c r="C169" t="s">
        <v>489</v>
      </c>
      <c r="D169" t="s">
        <v>146</v>
      </c>
      <c r="E169" t="s">
        <v>593</v>
      </c>
      <c r="F169" t="s">
        <v>594</v>
      </c>
      <c r="G169" s="1">
        <v>44922</v>
      </c>
      <c r="H169">
        <v>15000</v>
      </c>
      <c r="I169" t="s">
        <v>595</v>
      </c>
      <c r="J169">
        <v>8.16</v>
      </c>
      <c r="K169" s="2">
        <v>1838.24</v>
      </c>
      <c r="L169" t="s">
        <v>6</v>
      </c>
    </row>
    <row r="170" spans="1:12" x14ac:dyDescent="0.25">
      <c r="A170" t="s">
        <v>596</v>
      </c>
      <c r="B170">
        <v>402</v>
      </c>
      <c r="C170" t="s">
        <v>575</v>
      </c>
      <c r="D170" t="s">
        <v>146</v>
      </c>
      <c r="E170" t="s">
        <v>597</v>
      </c>
      <c r="F170" t="s">
        <v>598</v>
      </c>
      <c r="G170" s="1">
        <v>44391</v>
      </c>
      <c r="H170">
        <v>51000</v>
      </c>
      <c r="I170" t="s">
        <v>599</v>
      </c>
      <c r="J170">
        <v>8.68</v>
      </c>
      <c r="K170" s="2">
        <v>5875.58</v>
      </c>
      <c r="L170" t="s">
        <v>6</v>
      </c>
    </row>
    <row r="171" spans="1:12" x14ac:dyDescent="0.25">
      <c r="A171" t="s">
        <v>600</v>
      </c>
      <c r="B171">
        <v>402</v>
      </c>
      <c r="C171" t="s">
        <v>1</v>
      </c>
      <c r="D171" t="s">
        <v>21</v>
      </c>
      <c r="E171" t="s">
        <v>601</v>
      </c>
      <c r="F171" t="s">
        <v>602</v>
      </c>
      <c r="G171" s="1">
        <v>44603</v>
      </c>
      <c r="H171">
        <v>139950</v>
      </c>
      <c r="I171" t="s">
        <v>24</v>
      </c>
      <c r="J171">
        <v>8.9</v>
      </c>
      <c r="K171" s="2">
        <v>15724.72</v>
      </c>
      <c r="L171" t="s">
        <v>6</v>
      </c>
    </row>
    <row r="172" spans="1:12" x14ac:dyDescent="0.25">
      <c r="A172" t="s">
        <v>603</v>
      </c>
      <c r="B172">
        <v>402</v>
      </c>
      <c r="C172" t="s">
        <v>236</v>
      </c>
      <c r="D172" t="s">
        <v>29</v>
      </c>
      <c r="E172" t="s">
        <v>604</v>
      </c>
      <c r="F172" t="s">
        <v>605</v>
      </c>
      <c r="G172" s="1">
        <v>44971</v>
      </c>
      <c r="H172">
        <v>274900</v>
      </c>
      <c r="I172" t="s">
        <v>606</v>
      </c>
      <c r="J172">
        <v>9.06</v>
      </c>
      <c r="K172" s="2">
        <v>30342.16</v>
      </c>
      <c r="L172" t="s">
        <v>6</v>
      </c>
    </row>
    <row r="173" spans="1:12" x14ac:dyDescent="0.25">
      <c r="A173" t="s">
        <v>607</v>
      </c>
      <c r="B173">
        <v>402</v>
      </c>
      <c r="C173" t="s">
        <v>53</v>
      </c>
      <c r="D173" t="s">
        <v>54</v>
      </c>
      <c r="E173" t="s">
        <v>362</v>
      </c>
      <c r="F173" t="s">
        <v>363</v>
      </c>
      <c r="G173" s="1">
        <v>44475</v>
      </c>
      <c r="H173">
        <v>115000</v>
      </c>
      <c r="I173" t="s">
        <v>608</v>
      </c>
      <c r="J173">
        <v>9.35</v>
      </c>
      <c r="K173" s="2">
        <v>12299.47</v>
      </c>
      <c r="L173" t="s">
        <v>6</v>
      </c>
    </row>
    <row r="174" spans="1:12" x14ac:dyDescent="0.25">
      <c r="A174" t="s">
        <v>609</v>
      </c>
      <c r="B174">
        <v>402</v>
      </c>
      <c r="C174" t="s">
        <v>28</v>
      </c>
      <c r="D174" t="s">
        <v>29</v>
      </c>
      <c r="E174" t="s">
        <v>610</v>
      </c>
      <c r="F174" t="s">
        <v>611</v>
      </c>
      <c r="G174" s="1">
        <v>44777</v>
      </c>
      <c r="H174">
        <v>40000</v>
      </c>
      <c r="I174" t="s">
        <v>541</v>
      </c>
      <c r="J174">
        <v>9.42</v>
      </c>
      <c r="K174" s="2">
        <v>4246.28</v>
      </c>
      <c r="L174" t="s">
        <v>6</v>
      </c>
    </row>
    <row r="175" spans="1:12" x14ac:dyDescent="0.25">
      <c r="A175" t="s">
        <v>612</v>
      </c>
      <c r="B175">
        <v>402</v>
      </c>
      <c r="C175" t="s">
        <v>320</v>
      </c>
      <c r="D175" t="s">
        <v>146</v>
      </c>
      <c r="E175" t="s">
        <v>613</v>
      </c>
      <c r="F175" t="s">
        <v>614</v>
      </c>
      <c r="G175" s="1">
        <v>44614</v>
      </c>
      <c r="H175">
        <v>72500</v>
      </c>
      <c r="I175" t="s">
        <v>615</v>
      </c>
      <c r="J175">
        <v>9.7620000000000005</v>
      </c>
      <c r="K175" s="2">
        <v>7426.76</v>
      </c>
      <c r="L175" t="s">
        <v>6</v>
      </c>
    </row>
    <row r="176" spans="1:12" x14ac:dyDescent="0.25">
      <c r="A176" t="s">
        <v>616</v>
      </c>
      <c r="B176">
        <v>402</v>
      </c>
      <c r="C176" t="s">
        <v>92</v>
      </c>
      <c r="D176" t="s">
        <v>46</v>
      </c>
      <c r="E176" t="s">
        <v>617</v>
      </c>
      <c r="F176" t="s">
        <v>618</v>
      </c>
      <c r="G176" s="1">
        <v>44512</v>
      </c>
      <c r="H176">
        <v>115000</v>
      </c>
      <c r="I176" t="s">
        <v>619</v>
      </c>
      <c r="J176">
        <v>10</v>
      </c>
      <c r="K176" s="2">
        <v>11500</v>
      </c>
      <c r="L176" t="s">
        <v>6</v>
      </c>
    </row>
    <row r="177" spans="1:12" x14ac:dyDescent="0.25">
      <c r="A177" t="s">
        <v>620</v>
      </c>
      <c r="B177">
        <v>402</v>
      </c>
      <c r="C177" t="s">
        <v>320</v>
      </c>
      <c r="D177" t="s">
        <v>29</v>
      </c>
      <c r="E177" t="s">
        <v>621</v>
      </c>
      <c r="F177" t="s">
        <v>622</v>
      </c>
      <c r="G177" s="1">
        <v>44585</v>
      </c>
      <c r="H177">
        <v>50000</v>
      </c>
      <c r="I177" t="s">
        <v>180</v>
      </c>
      <c r="J177">
        <v>10</v>
      </c>
      <c r="K177" s="2">
        <v>5000</v>
      </c>
      <c r="L177" t="s">
        <v>6</v>
      </c>
    </row>
    <row r="178" spans="1:12" x14ac:dyDescent="0.25">
      <c r="A178" t="s">
        <v>623</v>
      </c>
      <c r="B178">
        <v>402</v>
      </c>
      <c r="C178" t="s">
        <v>269</v>
      </c>
      <c r="D178" t="s">
        <v>624</v>
      </c>
      <c r="E178" t="s">
        <v>625</v>
      </c>
      <c r="F178" t="s">
        <v>626</v>
      </c>
      <c r="G178" s="1">
        <v>44293</v>
      </c>
      <c r="H178">
        <v>25000</v>
      </c>
      <c r="I178" t="s">
        <v>627</v>
      </c>
      <c r="J178">
        <v>10</v>
      </c>
      <c r="K178" s="2">
        <v>2500</v>
      </c>
      <c r="L178" t="s">
        <v>6</v>
      </c>
    </row>
    <row r="179" spans="1:12" x14ac:dyDescent="0.25">
      <c r="A179" t="s">
        <v>628</v>
      </c>
      <c r="B179">
        <v>402</v>
      </c>
      <c r="C179" t="s">
        <v>236</v>
      </c>
      <c r="D179" t="s">
        <v>29</v>
      </c>
      <c r="E179" t="s">
        <v>629</v>
      </c>
      <c r="F179" t="s">
        <v>630</v>
      </c>
      <c r="G179" s="1">
        <v>44378</v>
      </c>
      <c r="H179">
        <v>60000</v>
      </c>
      <c r="I179" t="s">
        <v>631</v>
      </c>
      <c r="J179">
        <v>10.01</v>
      </c>
      <c r="K179" s="2">
        <v>5994.01</v>
      </c>
      <c r="L179" t="s">
        <v>6</v>
      </c>
    </row>
    <row r="180" spans="1:12" x14ac:dyDescent="0.25">
      <c r="A180" t="s">
        <v>632</v>
      </c>
      <c r="B180">
        <v>402</v>
      </c>
      <c r="C180" t="s">
        <v>53</v>
      </c>
      <c r="D180" t="s">
        <v>54</v>
      </c>
      <c r="E180" t="s">
        <v>550</v>
      </c>
      <c r="F180" t="s">
        <v>633</v>
      </c>
      <c r="G180" s="1">
        <v>44665</v>
      </c>
      <c r="H180">
        <v>85000</v>
      </c>
      <c r="I180" t="s">
        <v>552</v>
      </c>
      <c r="J180">
        <v>10.01</v>
      </c>
      <c r="K180" s="2">
        <v>8491.51</v>
      </c>
      <c r="L180" t="s">
        <v>6</v>
      </c>
    </row>
    <row r="181" spans="1:12" x14ac:dyDescent="0.25">
      <c r="A181" t="s">
        <v>634</v>
      </c>
      <c r="B181">
        <v>402</v>
      </c>
      <c r="C181" t="s">
        <v>236</v>
      </c>
      <c r="D181" t="s">
        <v>54</v>
      </c>
      <c r="E181" t="s">
        <v>535</v>
      </c>
      <c r="F181" t="s">
        <v>536</v>
      </c>
      <c r="G181" s="1">
        <v>44819</v>
      </c>
      <c r="H181">
        <v>175000</v>
      </c>
      <c r="I181" t="s">
        <v>537</v>
      </c>
      <c r="J181">
        <v>10.039999999999999</v>
      </c>
      <c r="K181" s="2">
        <v>17430.28</v>
      </c>
      <c r="L181" t="s">
        <v>6</v>
      </c>
    </row>
    <row r="182" spans="1:12" x14ac:dyDescent="0.25">
      <c r="A182" t="s">
        <v>635</v>
      </c>
      <c r="B182">
        <v>402</v>
      </c>
      <c r="C182" t="s">
        <v>269</v>
      </c>
      <c r="D182" t="s">
        <v>270</v>
      </c>
      <c r="E182" t="s">
        <v>636</v>
      </c>
      <c r="F182" t="s">
        <v>637</v>
      </c>
      <c r="G182" s="1">
        <v>44677</v>
      </c>
      <c r="H182">
        <v>42000</v>
      </c>
      <c r="I182" t="s">
        <v>615</v>
      </c>
      <c r="J182">
        <v>10.23</v>
      </c>
      <c r="K182" s="2">
        <v>4105.57</v>
      </c>
      <c r="L182" t="s">
        <v>6</v>
      </c>
    </row>
    <row r="183" spans="1:12" x14ac:dyDescent="0.25">
      <c r="A183" t="s">
        <v>638</v>
      </c>
      <c r="B183">
        <v>402</v>
      </c>
      <c r="C183" t="s">
        <v>64</v>
      </c>
      <c r="D183" t="s">
        <v>21</v>
      </c>
      <c r="E183" t="s">
        <v>639</v>
      </c>
      <c r="F183" t="s">
        <v>640</v>
      </c>
      <c r="G183" s="1">
        <v>44784</v>
      </c>
      <c r="H183">
        <v>102000</v>
      </c>
      <c r="I183" t="s">
        <v>641</v>
      </c>
      <c r="J183">
        <v>10.27</v>
      </c>
      <c r="K183" s="2">
        <v>9931.84</v>
      </c>
      <c r="L183" t="s">
        <v>6</v>
      </c>
    </row>
    <row r="184" spans="1:12" x14ac:dyDescent="0.25">
      <c r="A184" t="s">
        <v>642</v>
      </c>
      <c r="B184">
        <v>402</v>
      </c>
      <c r="C184" t="s">
        <v>489</v>
      </c>
      <c r="D184" t="s">
        <v>643</v>
      </c>
      <c r="E184" t="s">
        <v>644</v>
      </c>
      <c r="F184" t="s">
        <v>645</v>
      </c>
      <c r="G184" s="1">
        <v>44848</v>
      </c>
      <c r="H184">
        <v>72500</v>
      </c>
      <c r="I184" t="s">
        <v>646</v>
      </c>
      <c r="J184">
        <v>10.36</v>
      </c>
      <c r="K184" s="2">
        <v>6998.07</v>
      </c>
      <c r="L184" t="s">
        <v>6</v>
      </c>
    </row>
    <row r="185" spans="1:12" x14ac:dyDescent="0.25">
      <c r="A185" t="s">
        <v>647</v>
      </c>
      <c r="B185">
        <v>402</v>
      </c>
      <c r="C185" t="s">
        <v>15</v>
      </c>
      <c r="D185" t="s">
        <v>16</v>
      </c>
      <c r="E185" t="s">
        <v>648</v>
      </c>
      <c r="F185" t="s">
        <v>649</v>
      </c>
      <c r="G185" s="1">
        <v>44545</v>
      </c>
      <c r="H185">
        <v>125000</v>
      </c>
      <c r="I185" t="s">
        <v>650</v>
      </c>
      <c r="J185">
        <v>12.92</v>
      </c>
      <c r="K185" s="2">
        <v>9674.92</v>
      </c>
      <c r="L185" t="s">
        <v>6</v>
      </c>
    </row>
    <row r="186" spans="1:12" x14ac:dyDescent="0.25">
      <c r="A186" t="s">
        <v>651</v>
      </c>
      <c r="B186">
        <v>402</v>
      </c>
      <c r="C186" t="s">
        <v>9</v>
      </c>
      <c r="D186" t="s">
        <v>10</v>
      </c>
      <c r="E186" t="s">
        <v>652</v>
      </c>
      <c r="F186" t="s">
        <v>653</v>
      </c>
      <c r="G186" s="1">
        <v>44673</v>
      </c>
      <c r="H186">
        <v>55000</v>
      </c>
      <c r="I186" t="s">
        <v>654</v>
      </c>
      <c r="J186">
        <v>13.09</v>
      </c>
      <c r="K186" s="2">
        <v>4201.68</v>
      </c>
      <c r="L186" t="s">
        <v>6</v>
      </c>
    </row>
    <row r="187" spans="1:12" x14ac:dyDescent="0.25">
      <c r="A187" t="s">
        <v>655</v>
      </c>
      <c r="B187">
        <v>402</v>
      </c>
      <c r="C187" t="s">
        <v>28</v>
      </c>
      <c r="D187" t="s">
        <v>29</v>
      </c>
      <c r="E187" t="s">
        <v>656</v>
      </c>
      <c r="F187" t="s">
        <v>657</v>
      </c>
      <c r="G187" s="1">
        <v>44438</v>
      </c>
      <c r="H187">
        <v>51136</v>
      </c>
      <c r="I187" t="s">
        <v>658</v>
      </c>
      <c r="J187">
        <v>13.28</v>
      </c>
      <c r="K187" s="2">
        <v>3850.6</v>
      </c>
      <c r="L187" t="s">
        <v>6</v>
      </c>
    </row>
    <row r="188" spans="1:12" x14ac:dyDescent="0.25">
      <c r="A188" t="s">
        <v>659</v>
      </c>
      <c r="B188">
        <v>402</v>
      </c>
      <c r="C188" t="s">
        <v>236</v>
      </c>
      <c r="D188" t="s">
        <v>54</v>
      </c>
      <c r="E188" t="s">
        <v>506</v>
      </c>
      <c r="F188" t="s">
        <v>507</v>
      </c>
      <c r="G188" s="1">
        <v>44299</v>
      </c>
      <c r="H188">
        <v>23000</v>
      </c>
      <c r="I188" t="s">
        <v>508</v>
      </c>
      <c r="J188">
        <v>14.66</v>
      </c>
      <c r="K188" s="2">
        <v>1568.89</v>
      </c>
      <c r="L188" t="s">
        <v>6</v>
      </c>
    </row>
    <row r="189" spans="1:12" x14ac:dyDescent="0.25">
      <c r="A189" t="s">
        <v>660</v>
      </c>
      <c r="B189">
        <v>402</v>
      </c>
      <c r="C189" t="s">
        <v>9</v>
      </c>
      <c r="D189" t="s">
        <v>10</v>
      </c>
      <c r="E189" t="s">
        <v>661</v>
      </c>
      <c r="F189" t="s">
        <v>662</v>
      </c>
      <c r="G189" s="1">
        <v>44683</v>
      </c>
      <c r="H189">
        <v>49500</v>
      </c>
      <c r="I189" t="s">
        <v>663</v>
      </c>
      <c r="J189">
        <v>14.9</v>
      </c>
      <c r="K189" s="2">
        <v>3322.15</v>
      </c>
      <c r="L189" t="s">
        <v>6</v>
      </c>
    </row>
    <row r="190" spans="1:12" x14ac:dyDescent="0.25">
      <c r="A190" t="s">
        <v>664</v>
      </c>
      <c r="B190">
        <v>402</v>
      </c>
      <c r="C190" t="s">
        <v>53</v>
      </c>
      <c r="D190" t="s">
        <v>54</v>
      </c>
      <c r="E190" t="s">
        <v>388</v>
      </c>
      <c r="F190" t="s">
        <v>389</v>
      </c>
      <c r="G190" s="1">
        <v>44729</v>
      </c>
      <c r="H190">
        <v>96300</v>
      </c>
      <c r="I190" t="s">
        <v>665</v>
      </c>
      <c r="J190">
        <v>15</v>
      </c>
      <c r="K190" s="2">
        <v>6420</v>
      </c>
      <c r="L190" t="s">
        <v>6</v>
      </c>
    </row>
    <row r="191" spans="1:12" x14ac:dyDescent="0.25">
      <c r="A191" t="s">
        <v>666</v>
      </c>
      <c r="B191">
        <v>402</v>
      </c>
      <c r="C191" t="s">
        <v>236</v>
      </c>
      <c r="D191" t="s">
        <v>270</v>
      </c>
      <c r="E191" t="s">
        <v>667</v>
      </c>
      <c r="F191" t="s">
        <v>668</v>
      </c>
      <c r="G191" s="1">
        <v>44449</v>
      </c>
      <c r="H191">
        <v>44000</v>
      </c>
      <c r="I191" t="s">
        <v>669</v>
      </c>
      <c r="J191">
        <v>16.82</v>
      </c>
      <c r="K191" s="2">
        <v>2615.9299999999998</v>
      </c>
      <c r="L19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1E4C-F738-49AE-98C9-25D7B0565AEB}">
  <sheetPr>
    <pageSetUpPr fitToPage="1"/>
  </sheetPr>
  <dimension ref="A3:N25"/>
  <sheetViews>
    <sheetView tabSelected="1" topLeftCell="A6" workbookViewId="0">
      <selection activeCell="B22" sqref="B22"/>
    </sheetView>
  </sheetViews>
  <sheetFormatPr defaultColWidth="10.5703125" defaultRowHeight="15" x14ac:dyDescent="0.25"/>
  <cols>
    <col min="1" max="1" width="18" customWidth="1"/>
    <col min="3" max="3" width="20.7109375" customWidth="1"/>
    <col min="4" max="4" width="28.42578125" customWidth="1"/>
    <col min="5" max="5" width="29.140625" customWidth="1"/>
    <col min="7" max="7" width="12.5703125" bestFit="1" customWidth="1"/>
    <col min="8" max="8" width="16.28515625" customWidth="1"/>
    <col min="10" max="10" width="13.7109375" style="4" customWidth="1"/>
    <col min="11" max="11" width="8.7109375" style="4" customWidth="1"/>
    <col min="12" max="12" width="13.7109375" style="4" customWidth="1"/>
    <col min="13" max="13" width="16" customWidth="1"/>
  </cols>
  <sheetData>
    <row r="3" spans="1:14" x14ac:dyDescent="0.25">
      <c r="E3" t="s">
        <v>687</v>
      </c>
      <c r="J3"/>
      <c r="K3"/>
      <c r="L3"/>
    </row>
    <row r="4" spans="1:14" x14ac:dyDescent="0.25">
      <c r="A4" s="11" t="s">
        <v>688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5" customFormat="1" ht="30" x14ac:dyDescent="0.25">
      <c r="A5" s="5" t="s">
        <v>671</v>
      </c>
      <c r="B5" s="5" t="s">
        <v>672</v>
      </c>
      <c r="C5" s="5" t="s">
        <v>673</v>
      </c>
      <c r="D5" s="5" t="s">
        <v>674</v>
      </c>
      <c r="E5" s="5" t="s">
        <v>675</v>
      </c>
      <c r="F5" s="5" t="s">
        <v>676</v>
      </c>
      <c r="G5" s="5" t="s">
        <v>677</v>
      </c>
      <c r="H5" s="5" t="s">
        <v>678</v>
      </c>
      <c r="I5" s="5" t="s">
        <v>679</v>
      </c>
      <c r="J5" s="6" t="s">
        <v>680</v>
      </c>
      <c r="K5" s="6" t="s">
        <v>681</v>
      </c>
      <c r="L5" s="6" t="s">
        <v>682</v>
      </c>
      <c r="M5" s="5" t="s">
        <v>684</v>
      </c>
      <c r="N5" s="5" t="s">
        <v>685</v>
      </c>
    </row>
    <row r="6" spans="1:14" x14ac:dyDescent="0.25">
      <c r="A6" t="s">
        <v>0</v>
      </c>
      <c r="B6">
        <v>402</v>
      </c>
      <c r="C6" t="s">
        <v>1</v>
      </c>
      <c r="D6" t="s">
        <v>3</v>
      </c>
      <c r="E6" t="s">
        <v>4</v>
      </c>
      <c r="F6" s="1">
        <v>44753</v>
      </c>
      <c r="G6" s="4">
        <v>13500</v>
      </c>
      <c r="H6" t="s">
        <v>5</v>
      </c>
      <c r="I6">
        <v>0.89</v>
      </c>
      <c r="J6" s="4">
        <v>15168.54</v>
      </c>
      <c r="K6" s="4">
        <v>1</v>
      </c>
      <c r="L6" s="4">
        <f>+J6/K6</f>
        <v>15168.54</v>
      </c>
      <c r="M6" t="s">
        <v>6</v>
      </c>
    </row>
    <row r="7" spans="1:14" x14ac:dyDescent="0.25">
      <c r="A7" t="s">
        <v>50</v>
      </c>
      <c r="B7">
        <v>402</v>
      </c>
      <c r="C7" t="s">
        <v>1</v>
      </c>
      <c r="D7" t="s">
        <v>3</v>
      </c>
      <c r="E7" t="s">
        <v>51</v>
      </c>
      <c r="F7" s="1">
        <v>44816</v>
      </c>
      <c r="G7" s="4">
        <v>14000</v>
      </c>
      <c r="H7" t="s">
        <v>5</v>
      </c>
      <c r="I7">
        <v>1</v>
      </c>
      <c r="J7" s="4">
        <v>14000</v>
      </c>
      <c r="K7" s="4">
        <v>1</v>
      </c>
      <c r="L7" s="4">
        <f t="shared" ref="L7:L13" si="0">+J7/K7</f>
        <v>14000</v>
      </c>
      <c r="M7" t="s">
        <v>6</v>
      </c>
    </row>
    <row r="8" spans="1:14" x14ac:dyDescent="0.25">
      <c r="A8" t="s">
        <v>52</v>
      </c>
      <c r="B8">
        <v>402</v>
      </c>
      <c r="C8" t="s">
        <v>53</v>
      </c>
      <c r="D8" t="s">
        <v>55</v>
      </c>
      <c r="E8" t="s">
        <v>56</v>
      </c>
      <c r="F8" s="1">
        <v>44655</v>
      </c>
      <c r="G8" s="4">
        <v>14900</v>
      </c>
      <c r="H8" t="s">
        <v>57</v>
      </c>
      <c r="I8">
        <v>1</v>
      </c>
      <c r="J8" s="4">
        <v>14900</v>
      </c>
      <c r="K8" s="4">
        <v>1</v>
      </c>
      <c r="L8" s="4">
        <f t="shared" si="0"/>
        <v>14900</v>
      </c>
      <c r="M8" t="s">
        <v>6</v>
      </c>
    </row>
    <row r="9" spans="1:14" x14ac:dyDescent="0.25">
      <c r="A9" t="s">
        <v>73</v>
      </c>
      <c r="B9">
        <v>402</v>
      </c>
      <c r="C9" t="s">
        <v>64</v>
      </c>
      <c r="D9" t="s">
        <v>74</v>
      </c>
      <c r="E9" t="s">
        <v>75</v>
      </c>
      <c r="F9" s="1">
        <v>44504</v>
      </c>
      <c r="G9" s="4">
        <v>20000</v>
      </c>
      <c r="H9" t="s">
        <v>76</v>
      </c>
      <c r="I9">
        <v>1.002</v>
      </c>
      <c r="J9" s="4">
        <v>19960.080000000002</v>
      </c>
      <c r="K9" s="4">
        <v>1</v>
      </c>
      <c r="L9" s="4">
        <f t="shared" si="0"/>
        <v>19960.080000000002</v>
      </c>
      <c r="M9" t="s">
        <v>6</v>
      </c>
    </row>
    <row r="10" spans="1:14" x14ac:dyDescent="0.25">
      <c r="A10" t="s">
        <v>86</v>
      </c>
      <c r="B10">
        <v>402</v>
      </c>
      <c r="C10" t="s">
        <v>87</v>
      </c>
      <c r="D10" t="s">
        <v>88</v>
      </c>
      <c r="E10" t="s">
        <v>89</v>
      </c>
      <c r="F10" s="1">
        <v>44832</v>
      </c>
      <c r="G10" s="4">
        <v>19000</v>
      </c>
      <c r="H10" t="s">
        <v>90</v>
      </c>
      <c r="I10">
        <v>1.0900000000000001</v>
      </c>
      <c r="J10" s="4">
        <v>17431.189999999999</v>
      </c>
      <c r="K10" s="4">
        <v>1</v>
      </c>
      <c r="L10" s="4">
        <f t="shared" si="0"/>
        <v>17431.189999999999</v>
      </c>
      <c r="M10" t="s">
        <v>6</v>
      </c>
    </row>
    <row r="11" spans="1:14" x14ac:dyDescent="0.25">
      <c r="A11" t="s">
        <v>97</v>
      </c>
      <c r="B11">
        <v>402</v>
      </c>
      <c r="C11" t="s">
        <v>92</v>
      </c>
      <c r="D11" t="s">
        <v>94</v>
      </c>
      <c r="E11" t="s">
        <v>98</v>
      </c>
      <c r="F11" s="1">
        <v>44895</v>
      </c>
      <c r="G11" s="4">
        <v>25000</v>
      </c>
      <c r="H11" t="s">
        <v>96</v>
      </c>
      <c r="I11">
        <v>1.1200000000000001</v>
      </c>
      <c r="J11" s="4">
        <v>22321.43</v>
      </c>
      <c r="K11" s="4">
        <v>1</v>
      </c>
      <c r="L11" s="4">
        <f t="shared" si="0"/>
        <v>22321.43</v>
      </c>
      <c r="M11" t="s">
        <v>6</v>
      </c>
    </row>
    <row r="12" spans="1:14" x14ac:dyDescent="0.25">
      <c r="A12" t="s">
        <v>99</v>
      </c>
      <c r="B12">
        <v>402</v>
      </c>
      <c r="C12" t="s">
        <v>64</v>
      </c>
      <c r="D12" t="s">
        <v>66</v>
      </c>
      <c r="E12" t="s">
        <v>102</v>
      </c>
      <c r="F12" s="1">
        <v>44848</v>
      </c>
      <c r="G12" s="4">
        <v>21000</v>
      </c>
      <c r="H12" t="s">
        <v>67</v>
      </c>
      <c r="I12">
        <v>1.1200000000000001</v>
      </c>
      <c r="J12" s="4">
        <v>18750</v>
      </c>
      <c r="K12" s="4">
        <v>1</v>
      </c>
      <c r="L12" s="4">
        <f t="shared" si="0"/>
        <v>18750</v>
      </c>
      <c r="M12" t="s">
        <v>6</v>
      </c>
    </row>
    <row r="13" spans="1:14" x14ac:dyDescent="0.25">
      <c r="A13" t="s">
        <v>103</v>
      </c>
      <c r="B13">
        <v>402</v>
      </c>
      <c r="C13" t="s">
        <v>34</v>
      </c>
      <c r="D13" t="s">
        <v>104</v>
      </c>
      <c r="E13" t="s">
        <v>105</v>
      </c>
      <c r="F13" s="1">
        <v>44502</v>
      </c>
      <c r="G13" s="4">
        <v>9000</v>
      </c>
      <c r="H13" t="s">
        <v>106</v>
      </c>
      <c r="I13">
        <v>1.1299999999999999</v>
      </c>
      <c r="J13" s="4">
        <v>7964.6</v>
      </c>
      <c r="K13" s="4">
        <v>1</v>
      </c>
      <c r="L13" s="4">
        <f t="shared" si="0"/>
        <v>7964.6</v>
      </c>
      <c r="M13" t="s">
        <v>6</v>
      </c>
    </row>
    <row r="14" spans="1:14" x14ac:dyDescent="0.25">
      <c r="F14" t="s">
        <v>670</v>
      </c>
      <c r="G14" s="4">
        <f>SUM(G6:G13)</f>
        <v>136400</v>
      </c>
      <c r="I14">
        <f>SUM(I6:I13)</f>
        <v>8.3520000000000003</v>
      </c>
      <c r="L14" s="4">
        <f>SUM(L6:L13)</f>
        <v>130495.84</v>
      </c>
    </row>
    <row r="16" spans="1:14" x14ac:dyDescent="0.25">
      <c r="F16" t="s">
        <v>683</v>
      </c>
      <c r="G16" s="7">
        <f>AVERAGE(G6:G13)</f>
        <v>17050</v>
      </c>
      <c r="J16" s="4">
        <f>AVERAGE(J6:J13)</f>
        <v>16311.98</v>
      </c>
      <c r="L16" s="4">
        <f>AVERAGE(L6:L13)</f>
        <v>16311.98</v>
      </c>
    </row>
    <row r="18" spans="1:12" x14ac:dyDescent="0.25">
      <c r="F18" t="s">
        <v>686</v>
      </c>
      <c r="G18" s="4">
        <v>136400</v>
      </c>
      <c r="I18">
        <v>8.3520000000000003</v>
      </c>
      <c r="L18" s="4">
        <f>+G14/I14</f>
        <v>16331.417624521073</v>
      </c>
    </row>
    <row r="19" spans="1:12" x14ac:dyDescent="0.25">
      <c r="L19" s="4" t="s">
        <v>707</v>
      </c>
    </row>
    <row r="20" spans="1:12" x14ac:dyDescent="0.25">
      <c r="A20" t="s">
        <v>702</v>
      </c>
    </row>
    <row r="21" spans="1:12" x14ac:dyDescent="0.25">
      <c r="A21" t="s">
        <v>708</v>
      </c>
      <c r="B21" s="3">
        <v>17750</v>
      </c>
    </row>
    <row r="22" spans="1:12" x14ac:dyDescent="0.25">
      <c r="A22" t="s">
        <v>703</v>
      </c>
      <c r="B22" s="3">
        <v>20600</v>
      </c>
    </row>
    <row r="23" spans="1:12" x14ac:dyDescent="0.25">
      <c r="A23" t="s">
        <v>704</v>
      </c>
      <c r="B23" s="3">
        <v>22000</v>
      </c>
    </row>
    <row r="24" spans="1:12" x14ac:dyDescent="0.25">
      <c r="A24" t="s">
        <v>705</v>
      </c>
      <c r="B24" s="3">
        <v>24800</v>
      </c>
    </row>
    <row r="25" spans="1:12" x14ac:dyDescent="0.25">
      <c r="A25" t="s">
        <v>706</v>
      </c>
      <c r="B25" s="3">
        <v>35800</v>
      </c>
    </row>
  </sheetData>
  <mergeCells count="1">
    <mergeCell ref="A4:N4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54C3-89BB-4F49-89F7-11D068BB369A}">
  <sheetPr>
    <pageSetUpPr fitToPage="1"/>
  </sheetPr>
  <dimension ref="A2:N18"/>
  <sheetViews>
    <sheetView workbookViewId="0">
      <selection activeCell="L19" sqref="L19"/>
    </sheetView>
  </sheetViews>
  <sheetFormatPr defaultRowHeight="15" x14ac:dyDescent="0.25"/>
  <cols>
    <col min="1" max="1" width="18.85546875" bestFit="1" customWidth="1"/>
    <col min="2" max="2" width="4" bestFit="1" customWidth="1"/>
    <col min="3" max="3" width="26.140625" bestFit="1" customWidth="1"/>
    <col min="4" max="4" width="22.140625" customWidth="1"/>
    <col min="5" max="5" width="26.42578125" customWidth="1"/>
    <col min="6" max="6" width="10.140625" bestFit="1" customWidth="1"/>
    <col min="7" max="7" width="9.85546875" customWidth="1"/>
    <col min="8" max="8" width="16.42578125" bestFit="1" customWidth="1"/>
    <col min="9" max="9" width="5" bestFit="1" customWidth="1"/>
    <col min="10" max="10" width="12.5703125" bestFit="1" customWidth="1"/>
    <col min="11" max="11" width="8.140625" customWidth="1"/>
    <col min="12" max="12" width="11" customWidth="1"/>
    <col min="13" max="13" width="16.28515625" bestFit="1" customWidth="1"/>
    <col min="14" max="14" width="11.85546875" customWidth="1"/>
  </cols>
  <sheetData>
    <row r="2" spans="1:14" x14ac:dyDescent="0.25">
      <c r="A2" s="11" t="s">
        <v>694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11" t="s">
        <v>692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1:14" s="5" customFormat="1" ht="30" x14ac:dyDescent="0.25">
      <c r="A5" s="5" t="s">
        <v>689</v>
      </c>
      <c r="B5" s="5" t="s">
        <v>672</v>
      </c>
      <c r="C5" s="5" t="s">
        <v>673</v>
      </c>
      <c r="D5" s="5" t="s">
        <v>674</v>
      </c>
      <c r="E5" s="5" t="s">
        <v>675</v>
      </c>
      <c r="F5" s="5" t="s">
        <v>690</v>
      </c>
      <c r="G5" s="5" t="s">
        <v>677</v>
      </c>
      <c r="H5" s="5" t="s">
        <v>678</v>
      </c>
      <c r="I5" s="5" t="s">
        <v>679</v>
      </c>
      <c r="J5" s="5" t="s">
        <v>680</v>
      </c>
      <c r="K5" s="5" t="s">
        <v>681</v>
      </c>
      <c r="L5" s="5" t="s">
        <v>691</v>
      </c>
      <c r="M5" s="5" t="s">
        <v>684</v>
      </c>
      <c r="N5" s="5" t="s">
        <v>693</v>
      </c>
    </row>
    <row r="6" spans="1:14" x14ac:dyDescent="0.25">
      <c r="A6" t="s">
        <v>235</v>
      </c>
      <c r="B6">
        <v>402</v>
      </c>
      <c r="C6" t="s">
        <v>236</v>
      </c>
      <c r="D6" t="s">
        <v>237</v>
      </c>
      <c r="E6" t="s">
        <v>238</v>
      </c>
      <c r="F6" s="1">
        <v>44533</v>
      </c>
      <c r="G6">
        <v>20000</v>
      </c>
      <c r="H6" t="s">
        <v>239</v>
      </c>
      <c r="I6">
        <v>1.88</v>
      </c>
      <c r="J6" s="4">
        <v>10638.3</v>
      </c>
      <c r="K6" s="9">
        <v>2</v>
      </c>
      <c r="L6" s="4">
        <f>+G6/I6*K6</f>
        <v>21276.595744680853</v>
      </c>
      <c r="M6" t="s">
        <v>6</v>
      </c>
    </row>
    <row r="7" spans="1:14" x14ac:dyDescent="0.25">
      <c r="A7" t="s">
        <v>240</v>
      </c>
      <c r="B7">
        <v>402</v>
      </c>
      <c r="C7" t="s">
        <v>64</v>
      </c>
      <c r="D7" t="s">
        <v>241</v>
      </c>
      <c r="E7" t="s">
        <v>242</v>
      </c>
      <c r="F7" s="1">
        <v>44859</v>
      </c>
      <c r="G7">
        <v>10000</v>
      </c>
      <c r="H7" t="s">
        <v>67</v>
      </c>
      <c r="I7">
        <v>1.93</v>
      </c>
      <c r="J7" s="4">
        <v>5181.3500000000004</v>
      </c>
      <c r="K7" s="9">
        <v>2</v>
      </c>
      <c r="L7" s="4">
        <f t="shared" ref="L7:L12" si="0">+G7/I7*K7</f>
        <v>10362.694300518135</v>
      </c>
      <c r="M7" t="s">
        <v>6</v>
      </c>
    </row>
    <row r="8" spans="1:14" x14ac:dyDescent="0.25">
      <c r="A8" t="s">
        <v>243</v>
      </c>
      <c r="B8">
        <v>402</v>
      </c>
      <c r="C8" t="s">
        <v>177</v>
      </c>
      <c r="D8" t="s">
        <v>244</v>
      </c>
      <c r="E8" t="s">
        <v>245</v>
      </c>
      <c r="F8" s="1">
        <v>44757</v>
      </c>
      <c r="G8">
        <v>21900</v>
      </c>
      <c r="H8" t="s">
        <v>246</v>
      </c>
      <c r="I8">
        <v>2</v>
      </c>
      <c r="J8" s="4">
        <v>10950</v>
      </c>
      <c r="K8" s="9">
        <v>2</v>
      </c>
      <c r="L8" s="4">
        <f t="shared" si="0"/>
        <v>21900</v>
      </c>
      <c r="M8" t="s">
        <v>6</v>
      </c>
    </row>
    <row r="9" spans="1:14" x14ac:dyDescent="0.25">
      <c r="A9" t="s">
        <v>252</v>
      </c>
      <c r="B9">
        <v>402</v>
      </c>
      <c r="C9" t="s">
        <v>248</v>
      </c>
      <c r="D9" t="s">
        <v>253</v>
      </c>
      <c r="E9" t="s">
        <v>254</v>
      </c>
      <c r="F9" s="1">
        <v>44911</v>
      </c>
      <c r="G9">
        <v>25000</v>
      </c>
      <c r="H9" t="s">
        <v>255</v>
      </c>
      <c r="I9">
        <v>2</v>
      </c>
      <c r="J9" s="4">
        <v>12500</v>
      </c>
      <c r="K9" s="9">
        <v>2</v>
      </c>
      <c r="L9" s="4">
        <f t="shared" si="0"/>
        <v>25000</v>
      </c>
      <c r="M9" t="s">
        <v>6</v>
      </c>
    </row>
    <row r="10" spans="1:14" x14ac:dyDescent="0.25">
      <c r="A10" t="s">
        <v>264</v>
      </c>
      <c r="B10">
        <v>402</v>
      </c>
      <c r="C10" t="s">
        <v>202</v>
      </c>
      <c r="D10" t="s">
        <v>265</v>
      </c>
      <c r="E10" t="s">
        <v>266</v>
      </c>
      <c r="F10" s="1">
        <v>44781</v>
      </c>
      <c r="G10">
        <v>15500</v>
      </c>
      <c r="H10" t="s">
        <v>267</v>
      </c>
      <c r="I10">
        <v>2.04</v>
      </c>
      <c r="J10" s="4">
        <v>7598.04</v>
      </c>
      <c r="K10" s="9">
        <v>2</v>
      </c>
      <c r="L10" s="4">
        <f t="shared" si="0"/>
        <v>15196.078431372549</v>
      </c>
      <c r="M10" t="s">
        <v>6</v>
      </c>
    </row>
    <row r="11" spans="1:14" x14ac:dyDescent="0.25">
      <c r="A11" t="s">
        <v>268</v>
      </c>
      <c r="B11">
        <v>402</v>
      </c>
      <c r="C11" t="s">
        <v>269</v>
      </c>
      <c r="D11" t="s">
        <v>271</v>
      </c>
      <c r="E11" t="s">
        <v>272</v>
      </c>
      <c r="F11" s="1">
        <v>44655</v>
      </c>
      <c r="G11">
        <v>12000</v>
      </c>
      <c r="H11" t="s">
        <v>273</v>
      </c>
      <c r="I11">
        <v>2.04</v>
      </c>
      <c r="J11" s="4">
        <v>5882.35</v>
      </c>
      <c r="K11" s="9">
        <v>2</v>
      </c>
      <c r="L11" s="4">
        <f t="shared" si="0"/>
        <v>11764.705882352941</v>
      </c>
      <c r="M11" t="s">
        <v>6</v>
      </c>
    </row>
    <row r="12" spans="1:14" x14ac:dyDescent="0.25">
      <c r="A12" t="s">
        <v>278</v>
      </c>
      <c r="B12">
        <v>402</v>
      </c>
      <c r="C12" t="s">
        <v>1</v>
      </c>
      <c r="D12" t="s">
        <v>280</v>
      </c>
      <c r="E12" t="s">
        <v>281</v>
      </c>
      <c r="F12" s="1">
        <v>44986</v>
      </c>
      <c r="G12">
        <v>30000</v>
      </c>
      <c r="H12" t="s">
        <v>282</v>
      </c>
      <c r="I12">
        <v>2.08</v>
      </c>
      <c r="J12" s="4">
        <v>14423.08</v>
      </c>
      <c r="K12" s="9">
        <v>2</v>
      </c>
      <c r="L12" s="4">
        <f t="shared" si="0"/>
        <v>28846.153846153844</v>
      </c>
      <c r="M12" t="s">
        <v>6</v>
      </c>
    </row>
    <row r="13" spans="1:14" x14ac:dyDescent="0.25">
      <c r="F13" t="s">
        <v>670</v>
      </c>
      <c r="G13" s="4">
        <f>SUM(G6:G12)</f>
        <v>134400</v>
      </c>
      <c r="I13">
        <f>SUM(I6:I12)</f>
        <v>13.97</v>
      </c>
      <c r="J13" s="4">
        <f>SUM(J6:J12)</f>
        <v>67173.119999999995</v>
      </c>
      <c r="L13" s="7">
        <f>SUM(L6:L12)</f>
        <v>134346.22820507831</v>
      </c>
    </row>
    <row r="14" spans="1:14" x14ac:dyDescent="0.25">
      <c r="J14" s="4"/>
      <c r="K14" s="2"/>
      <c r="L14" s="2"/>
    </row>
    <row r="15" spans="1:14" x14ac:dyDescent="0.25">
      <c r="F15" t="s">
        <v>683</v>
      </c>
      <c r="G15" s="4">
        <f>AVERAGE(G6:G12)</f>
        <v>19200</v>
      </c>
      <c r="J15" s="4">
        <f>AVERAGE(J6:J12)</f>
        <v>9596.16</v>
      </c>
      <c r="L15" s="7">
        <f>AVERAGE(L6:L12)</f>
        <v>19192.318315011187</v>
      </c>
    </row>
    <row r="16" spans="1:14" x14ac:dyDescent="0.25">
      <c r="G16" s="4"/>
      <c r="J16" s="4"/>
    </row>
    <row r="17" spans="6:12" x14ac:dyDescent="0.25">
      <c r="F17" t="s">
        <v>686</v>
      </c>
      <c r="G17" s="4">
        <f>SUM(G6:G12)</f>
        <v>134400</v>
      </c>
      <c r="I17">
        <f>SUM(I6:I12)</f>
        <v>13.97</v>
      </c>
      <c r="J17" s="4"/>
      <c r="K17">
        <v>2</v>
      </c>
      <c r="L17" s="4">
        <f>+G17/I17 *K17</f>
        <v>19241.231209735146</v>
      </c>
    </row>
    <row r="18" spans="6:12" x14ac:dyDescent="0.25">
      <c r="L18" t="s">
        <v>709</v>
      </c>
    </row>
  </sheetData>
  <mergeCells count="2">
    <mergeCell ref="A2:N2"/>
    <mergeCell ref="A3:N3"/>
  </mergeCells>
  <pageMargins left="0.7" right="0.7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BB302-5C5C-4FE6-93A5-430A067571BC}">
  <sheetPr>
    <pageSetUpPr fitToPage="1"/>
  </sheetPr>
  <dimension ref="A1:N16"/>
  <sheetViews>
    <sheetView topLeftCell="C1" workbookViewId="0">
      <selection activeCell="L17" sqref="L17"/>
    </sheetView>
  </sheetViews>
  <sheetFormatPr defaultRowHeight="15" x14ac:dyDescent="0.25"/>
  <cols>
    <col min="1" max="1" width="18.85546875" bestFit="1" customWidth="1"/>
    <col min="2" max="2" width="6.7109375" customWidth="1"/>
    <col min="3" max="3" width="16.42578125" customWidth="1"/>
    <col min="4" max="4" width="26.7109375" customWidth="1"/>
    <col min="5" max="5" width="33.140625" customWidth="1"/>
    <col min="6" max="7" width="10.5703125" customWidth="1"/>
    <col min="8" max="8" width="18.140625" customWidth="1"/>
    <col min="9" max="9" width="6" bestFit="1" customWidth="1"/>
    <col min="10" max="10" width="11.7109375" customWidth="1"/>
    <col min="12" max="12" width="11.5703125" bestFit="1" customWidth="1"/>
    <col min="13" max="13" width="16.28515625" bestFit="1" customWidth="1"/>
    <col min="14" max="14" width="11.140625" customWidth="1"/>
  </cols>
  <sheetData>
    <row r="1" spans="1:14" x14ac:dyDescent="0.25">
      <c r="A1" s="11" t="s">
        <v>694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1" t="s">
        <v>697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s="5" customFormat="1" ht="30" x14ac:dyDescent="0.25">
      <c r="A4" s="5" t="s">
        <v>671</v>
      </c>
      <c r="B4" s="5" t="s">
        <v>672</v>
      </c>
      <c r="C4" s="5" t="s">
        <v>673</v>
      </c>
      <c r="D4" s="5" t="s">
        <v>674</v>
      </c>
      <c r="E4" s="5" t="s">
        <v>675</v>
      </c>
      <c r="F4" s="5" t="s">
        <v>676</v>
      </c>
      <c r="G4" s="5" t="s">
        <v>695</v>
      </c>
      <c r="H4" s="5" t="s">
        <v>678</v>
      </c>
      <c r="I4" s="5" t="s">
        <v>679</v>
      </c>
      <c r="J4" s="5" t="s">
        <v>680</v>
      </c>
      <c r="K4" s="5" t="s">
        <v>681</v>
      </c>
      <c r="L4" s="5" t="s">
        <v>696</v>
      </c>
      <c r="M4" s="5" t="s">
        <v>684</v>
      </c>
      <c r="N4" s="5" t="s">
        <v>693</v>
      </c>
    </row>
    <row r="5" spans="1:14" x14ac:dyDescent="0.25">
      <c r="A5" t="s">
        <v>485</v>
      </c>
      <c r="B5">
        <v>402</v>
      </c>
      <c r="C5" t="s">
        <v>236</v>
      </c>
      <c r="D5" t="s">
        <v>486</v>
      </c>
      <c r="E5" t="s">
        <v>487</v>
      </c>
      <c r="F5" s="1">
        <v>44601</v>
      </c>
      <c r="G5" s="4">
        <v>28000</v>
      </c>
      <c r="H5" t="s">
        <v>472</v>
      </c>
      <c r="I5" s="8">
        <v>4.68</v>
      </c>
      <c r="J5" s="4">
        <v>5982.91</v>
      </c>
      <c r="K5" s="3">
        <v>5</v>
      </c>
      <c r="L5" s="4">
        <f>+G5/I5*K5</f>
        <v>29914.529914529918</v>
      </c>
      <c r="M5" t="s">
        <v>6</v>
      </c>
    </row>
    <row r="6" spans="1:14" x14ac:dyDescent="0.25">
      <c r="A6" t="s">
        <v>488</v>
      </c>
      <c r="B6">
        <v>402</v>
      </c>
      <c r="C6" t="s">
        <v>489</v>
      </c>
      <c r="D6" t="s">
        <v>491</v>
      </c>
      <c r="E6" t="s">
        <v>492</v>
      </c>
      <c r="F6" s="1">
        <v>44323</v>
      </c>
      <c r="G6" s="4">
        <v>30000</v>
      </c>
      <c r="H6" t="s">
        <v>394</v>
      </c>
      <c r="I6" s="8">
        <v>5</v>
      </c>
      <c r="J6" s="4">
        <v>6000</v>
      </c>
      <c r="K6" s="3">
        <v>5</v>
      </c>
      <c r="L6" s="4">
        <f t="shared" ref="L6:L8" si="0">+G6/I6*K6</f>
        <v>30000</v>
      </c>
      <c r="M6" t="s">
        <v>6</v>
      </c>
    </row>
    <row r="7" spans="1:14" x14ac:dyDescent="0.25">
      <c r="A7" t="s">
        <v>505</v>
      </c>
      <c r="B7">
        <v>402</v>
      </c>
      <c r="C7" t="s">
        <v>236</v>
      </c>
      <c r="D7" t="s">
        <v>506</v>
      </c>
      <c r="E7" t="s">
        <v>507</v>
      </c>
      <c r="F7" s="1">
        <v>44299</v>
      </c>
      <c r="G7" s="4">
        <v>23000</v>
      </c>
      <c r="H7" t="s">
        <v>508</v>
      </c>
      <c r="I7" s="8">
        <v>5.0599999999999996</v>
      </c>
      <c r="J7" s="4">
        <v>4545.45</v>
      </c>
      <c r="K7" s="3">
        <v>5</v>
      </c>
      <c r="L7" s="4">
        <f t="shared" si="0"/>
        <v>22727.272727272728</v>
      </c>
      <c r="M7" t="s">
        <v>6</v>
      </c>
    </row>
    <row r="8" spans="1:14" x14ac:dyDescent="0.25">
      <c r="A8" t="s">
        <v>522</v>
      </c>
      <c r="B8">
        <v>402</v>
      </c>
      <c r="C8" t="s">
        <v>523</v>
      </c>
      <c r="D8" t="s">
        <v>470</v>
      </c>
      <c r="E8" t="s">
        <v>524</v>
      </c>
      <c r="F8" s="1">
        <v>44734</v>
      </c>
      <c r="G8" s="4">
        <v>30000</v>
      </c>
      <c r="H8" t="s">
        <v>525</v>
      </c>
      <c r="I8" s="8">
        <v>5.4039999999999999</v>
      </c>
      <c r="J8" s="4">
        <v>5551.44</v>
      </c>
      <c r="K8" s="3">
        <v>5</v>
      </c>
      <c r="L8" s="4">
        <f t="shared" si="0"/>
        <v>27757.216876387862</v>
      </c>
      <c r="M8" t="s">
        <v>6</v>
      </c>
    </row>
    <row r="9" spans="1:14" x14ac:dyDescent="0.25">
      <c r="F9" t="s">
        <v>670</v>
      </c>
      <c r="G9" s="4">
        <f>SUM(G5:G8)</f>
        <v>111000</v>
      </c>
      <c r="I9" s="8">
        <f>SUM(I5:I8)</f>
        <v>20.143999999999998</v>
      </c>
      <c r="J9" s="4">
        <f>SUM(J5:J8)</f>
        <v>22079.8</v>
      </c>
      <c r="K9" s="3"/>
      <c r="L9" s="7">
        <f>SUM(L5:L8)</f>
        <v>110399.0195181905</v>
      </c>
    </row>
    <row r="10" spans="1:14" x14ac:dyDescent="0.25">
      <c r="G10" s="4"/>
      <c r="I10" s="8"/>
      <c r="J10" s="4"/>
      <c r="K10" s="3"/>
    </row>
    <row r="11" spans="1:14" x14ac:dyDescent="0.25">
      <c r="G11" s="4"/>
      <c r="I11" s="8"/>
      <c r="J11" s="4"/>
      <c r="K11" s="3"/>
    </row>
    <row r="12" spans="1:14" x14ac:dyDescent="0.25">
      <c r="F12" t="s">
        <v>683</v>
      </c>
      <c r="G12" s="4">
        <f>AVERAGE(G5:G8)</f>
        <v>27750</v>
      </c>
      <c r="I12" s="8">
        <f>AVERAGE(I5:I8)</f>
        <v>5.0359999999999996</v>
      </c>
      <c r="J12" s="4">
        <f>AVERAGE(J5:J8)</f>
        <v>5519.95</v>
      </c>
      <c r="K12" s="3"/>
      <c r="L12" s="7">
        <f>AVERAGE(L5:L8)</f>
        <v>27599.754879547625</v>
      </c>
    </row>
    <row r="13" spans="1:14" x14ac:dyDescent="0.25">
      <c r="G13" s="4"/>
      <c r="I13" s="8"/>
      <c r="J13" s="4"/>
      <c r="K13" s="3"/>
    </row>
    <row r="14" spans="1:14" x14ac:dyDescent="0.25">
      <c r="G14" s="4"/>
      <c r="I14" s="8"/>
      <c r="J14" s="4"/>
      <c r="K14" s="3"/>
    </row>
    <row r="15" spans="1:14" x14ac:dyDescent="0.25">
      <c r="F15" t="s">
        <v>686</v>
      </c>
      <c r="G15" s="4">
        <f>SUM(G5:G8)</f>
        <v>111000</v>
      </c>
      <c r="I15" s="8">
        <f>SUM(I5:I8)</f>
        <v>20.143999999999998</v>
      </c>
      <c r="J15" s="4"/>
      <c r="K15" s="3">
        <v>5</v>
      </c>
      <c r="L15" s="4">
        <f>+G15/I15*K15</f>
        <v>27551.628276409851</v>
      </c>
    </row>
    <row r="16" spans="1:14" x14ac:dyDescent="0.25">
      <c r="L16" t="s">
        <v>710</v>
      </c>
    </row>
  </sheetData>
  <mergeCells count="2">
    <mergeCell ref="A1:N1"/>
    <mergeCell ref="A2:N2"/>
  </mergeCells>
  <pageMargins left="0.7" right="0.7" top="0.75" bottom="0.75" header="0.3" footer="0.3"/>
  <pageSetup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B1E53-0901-4631-A19E-B275E15FD4AD}">
  <sheetPr>
    <pageSetUpPr fitToPage="1"/>
  </sheetPr>
  <dimension ref="A1:N16"/>
  <sheetViews>
    <sheetView topLeftCell="D1" workbookViewId="0">
      <selection activeCell="L17" sqref="L17"/>
    </sheetView>
  </sheetViews>
  <sheetFormatPr defaultColWidth="9.28515625" defaultRowHeight="15" x14ac:dyDescent="0.25"/>
  <cols>
    <col min="1" max="1" width="18.85546875" bestFit="1" customWidth="1"/>
    <col min="2" max="2" width="4" bestFit="1" customWidth="1"/>
    <col min="3" max="3" width="20.42578125" bestFit="1" customWidth="1"/>
    <col min="4" max="4" width="27.140625" bestFit="1" customWidth="1"/>
    <col min="5" max="5" width="31.28515625" bestFit="1" customWidth="1"/>
    <col min="6" max="6" width="9.7109375" bestFit="1" customWidth="1"/>
    <col min="7" max="7" width="11.5703125" bestFit="1" customWidth="1"/>
    <col min="8" max="8" width="17.85546875" bestFit="1" customWidth="1"/>
    <col min="9" max="9" width="6" bestFit="1" customWidth="1"/>
    <col min="10" max="10" width="10.5703125" bestFit="1" customWidth="1"/>
    <col min="11" max="11" width="9.140625" customWidth="1"/>
    <col min="12" max="12" width="10.140625" customWidth="1"/>
    <col min="13" max="13" width="16.28515625" bestFit="1" customWidth="1"/>
    <col min="14" max="14" width="10.42578125" customWidth="1"/>
  </cols>
  <sheetData>
    <row r="1" spans="1:14" x14ac:dyDescent="0.25">
      <c r="A1" s="11" t="s">
        <v>694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1" t="s">
        <v>699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s="5" customFormat="1" ht="45" x14ac:dyDescent="0.25">
      <c r="A4" s="5" t="s">
        <v>671</v>
      </c>
      <c r="B4" s="5" t="s">
        <v>672</v>
      </c>
      <c r="C4" s="5" t="s">
        <v>673</v>
      </c>
      <c r="D4" s="5" t="s">
        <v>674</v>
      </c>
      <c r="E4" s="5" t="s">
        <v>675</v>
      </c>
      <c r="F4" s="5" t="s">
        <v>676</v>
      </c>
      <c r="G4" s="5" t="s">
        <v>677</v>
      </c>
      <c r="H4" s="5" t="s">
        <v>678</v>
      </c>
      <c r="I4" s="5" t="s">
        <v>679</v>
      </c>
      <c r="J4" s="5" t="s">
        <v>680</v>
      </c>
      <c r="K4" s="5" t="s">
        <v>681</v>
      </c>
      <c r="L4" s="5" t="s">
        <v>698</v>
      </c>
      <c r="M4" s="5" t="s">
        <v>684</v>
      </c>
      <c r="N4" s="5" t="s">
        <v>693</v>
      </c>
    </row>
    <row r="5" spans="1:14" x14ac:dyDescent="0.25">
      <c r="A5" t="s">
        <v>620</v>
      </c>
      <c r="B5">
        <v>402</v>
      </c>
      <c r="C5" t="s">
        <v>320</v>
      </c>
      <c r="D5" t="s">
        <v>621</v>
      </c>
      <c r="E5" t="s">
        <v>622</v>
      </c>
      <c r="F5" s="1">
        <v>44585</v>
      </c>
      <c r="G5" s="10">
        <v>50000</v>
      </c>
      <c r="H5" t="s">
        <v>180</v>
      </c>
      <c r="I5">
        <v>10</v>
      </c>
      <c r="J5" s="4">
        <v>5000</v>
      </c>
      <c r="K5" s="3">
        <v>10</v>
      </c>
      <c r="L5" s="4">
        <f>+G5/I5*K5</f>
        <v>50000</v>
      </c>
      <c r="M5" t="s">
        <v>6</v>
      </c>
    </row>
    <row r="6" spans="1:14" x14ac:dyDescent="0.25">
      <c r="A6" t="s">
        <v>623</v>
      </c>
      <c r="B6">
        <v>402</v>
      </c>
      <c r="C6" t="s">
        <v>269</v>
      </c>
      <c r="D6" t="s">
        <v>625</v>
      </c>
      <c r="E6" t="s">
        <v>626</v>
      </c>
      <c r="F6" s="1">
        <v>44293</v>
      </c>
      <c r="G6" s="10">
        <v>25000</v>
      </c>
      <c r="H6" t="s">
        <v>627</v>
      </c>
      <c r="I6">
        <v>10</v>
      </c>
      <c r="J6" s="4">
        <v>2500</v>
      </c>
      <c r="K6" s="3">
        <v>10</v>
      </c>
      <c r="L6" s="4">
        <f t="shared" ref="L6:L8" si="0">+G6/I6*K6</f>
        <v>25000</v>
      </c>
      <c r="M6" t="s">
        <v>6</v>
      </c>
    </row>
    <row r="7" spans="1:14" x14ac:dyDescent="0.25">
      <c r="A7" t="s">
        <v>628</v>
      </c>
      <c r="B7">
        <v>402</v>
      </c>
      <c r="C7" t="s">
        <v>236</v>
      </c>
      <c r="D7" t="s">
        <v>629</v>
      </c>
      <c r="E7" t="s">
        <v>630</v>
      </c>
      <c r="F7" s="1">
        <v>44378</v>
      </c>
      <c r="G7" s="10">
        <v>60000</v>
      </c>
      <c r="H7" t="s">
        <v>631</v>
      </c>
      <c r="I7">
        <v>10.01</v>
      </c>
      <c r="J7" s="4">
        <v>5994.01</v>
      </c>
      <c r="K7" s="3">
        <v>10</v>
      </c>
      <c r="L7" s="4">
        <f t="shared" si="0"/>
        <v>59940.059940059946</v>
      </c>
      <c r="M7" t="s">
        <v>6</v>
      </c>
    </row>
    <row r="8" spans="1:14" x14ac:dyDescent="0.25">
      <c r="A8" t="s">
        <v>635</v>
      </c>
      <c r="B8">
        <v>402</v>
      </c>
      <c r="C8" t="s">
        <v>269</v>
      </c>
      <c r="D8" t="s">
        <v>636</v>
      </c>
      <c r="E8" t="s">
        <v>637</v>
      </c>
      <c r="F8" s="1">
        <v>44677</v>
      </c>
      <c r="G8" s="10">
        <v>42000</v>
      </c>
      <c r="H8" t="s">
        <v>615</v>
      </c>
      <c r="I8">
        <v>10.23</v>
      </c>
      <c r="J8" s="4">
        <v>4105.57</v>
      </c>
      <c r="K8" s="3">
        <v>10</v>
      </c>
      <c r="L8" s="4">
        <f t="shared" si="0"/>
        <v>41055.718475073307</v>
      </c>
      <c r="M8" t="s">
        <v>6</v>
      </c>
    </row>
    <row r="9" spans="1:14" x14ac:dyDescent="0.25">
      <c r="F9" t="s">
        <v>670</v>
      </c>
      <c r="G9" s="10">
        <f>SUM(G5:G8)</f>
        <v>177000</v>
      </c>
      <c r="I9">
        <f>SUM(I5:I8)</f>
        <v>40.239999999999995</v>
      </c>
      <c r="J9" s="4"/>
      <c r="K9" s="3">
        <v>10</v>
      </c>
      <c r="L9" s="4">
        <f>SUM(L5:L8)</f>
        <v>175995.77841513327</v>
      </c>
    </row>
    <row r="10" spans="1:14" x14ac:dyDescent="0.25">
      <c r="G10" s="10"/>
      <c r="J10" s="4"/>
      <c r="L10" s="4"/>
    </row>
    <row r="11" spans="1:14" x14ac:dyDescent="0.25">
      <c r="G11" s="10"/>
      <c r="J11" s="4"/>
      <c r="L11" s="4"/>
    </row>
    <row r="12" spans="1:14" x14ac:dyDescent="0.25">
      <c r="F12" t="s">
        <v>683</v>
      </c>
      <c r="G12" s="10">
        <f>AVERAGE(G5:G8)</f>
        <v>44250</v>
      </c>
      <c r="I12">
        <f>AVERAGE(I5:I8)</f>
        <v>10.059999999999999</v>
      </c>
      <c r="J12" s="4">
        <f>AVERAGE(J5:J8)</f>
        <v>4399.8950000000004</v>
      </c>
      <c r="L12" s="4">
        <f>AVERAGE(L5:L8)</f>
        <v>43998.944603783319</v>
      </c>
    </row>
    <row r="13" spans="1:14" x14ac:dyDescent="0.25">
      <c r="G13" s="10"/>
      <c r="L13" s="4"/>
    </row>
    <row r="14" spans="1:14" x14ac:dyDescent="0.25">
      <c r="G14" s="10"/>
      <c r="L14" s="4"/>
    </row>
    <row r="15" spans="1:14" x14ac:dyDescent="0.25">
      <c r="F15" t="s">
        <v>686</v>
      </c>
      <c r="G15" s="10">
        <f>SUM(G5:G8)</f>
        <v>177000</v>
      </c>
      <c r="I15">
        <f>SUM(I5:I8)</f>
        <v>40.239999999999995</v>
      </c>
      <c r="L15" s="4">
        <f>+G15/I15*K9</f>
        <v>43986.083499005974</v>
      </c>
    </row>
    <row r="16" spans="1:14" x14ac:dyDescent="0.25">
      <c r="L16" s="4" t="s">
        <v>711</v>
      </c>
    </row>
  </sheetData>
  <mergeCells count="2">
    <mergeCell ref="A2:N2"/>
    <mergeCell ref="A1:N1"/>
  </mergeCells>
  <pageMargins left="0.7" right="0.7" top="0.75" bottom="0.75" header="0.3" footer="0.3"/>
  <pageSetup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DD57-FAD1-41C4-9C9F-B2C084978017}">
  <sheetPr>
    <pageSetUpPr fitToPage="1"/>
  </sheetPr>
  <dimension ref="A2:N17"/>
  <sheetViews>
    <sheetView topLeftCell="C1" workbookViewId="0">
      <selection activeCell="L18" sqref="L18"/>
    </sheetView>
  </sheetViews>
  <sheetFormatPr defaultColWidth="14.28515625" defaultRowHeight="15" x14ac:dyDescent="0.25"/>
  <cols>
    <col min="4" max="4" width="23.7109375" customWidth="1"/>
    <col min="5" max="5" width="25.140625" customWidth="1"/>
    <col min="6" max="6" width="10.28515625" customWidth="1"/>
    <col min="10" max="10" width="10.42578125" customWidth="1"/>
    <col min="11" max="11" width="10.5703125" customWidth="1"/>
  </cols>
  <sheetData>
    <row r="2" spans="1:14" x14ac:dyDescent="0.25">
      <c r="A2" s="11" t="s">
        <v>694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11" t="s">
        <v>701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1:14" s="5" customFormat="1" ht="30" x14ac:dyDescent="0.25">
      <c r="A5" s="5" t="s">
        <v>671</v>
      </c>
      <c r="B5" s="5" t="s">
        <v>672</v>
      </c>
      <c r="C5" s="5" t="s">
        <v>673</v>
      </c>
      <c r="D5" s="5" t="s">
        <v>674</v>
      </c>
      <c r="E5" s="5" t="s">
        <v>675</v>
      </c>
      <c r="F5" s="5" t="s">
        <v>676</v>
      </c>
      <c r="G5" s="5" t="s">
        <v>677</v>
      </c>
      <c r="H5" s="5" t="s">
        <v>678</v>
      </c>
      <c r="I5" s="5" t="s">
        <v>679</v>
      </c>
      <c r="J5" s="5" t="s">
        <v>680</v>
      </c>
      <c r="K5" s="5" t="s">
        <v>681</v>
      </c>
      <c r="L5" s="5" t="s">
        <v>700</v>
      </c>
      <c r="M5" s="5" t="s">
        <v>684</v>
      </c>
      <c r="N5" s="5" t="s">
        <v>693</v>
      </c>
    </row>
    <row r="6" spans="1:14" x14ac:dyDescent="0.25">
      <c r="A6" t="s">
        <v>651</v>
      </c>
      <c r="B6">
        <v>402</v>
      </c>
      <c r="C6" t="s">
        <v>9</v>
      </c>
      <c r="D6" t="s">
        <v>652</v>
      </c>
      <c r="E6" t="s">
        <v>653</v>
      </c>
      <c r="F6" s="1">
        <v>44673</v>
      </c>
      <c r="G6">
        <v>55000</v>
      </c>
      <c r="H6" t="s">
        <v>654</v>
      </c>
      <c r="I6">
        <v>13.09</v>
      </c>
      <c r="J6" s="4">
        <f>+G6/I6</f>
        <v>4201.680672268908</v>
      </c>
      <c r="K6" s="2">
        <v>15</v>
      </c>
      <c r="L6" s="4">
        <f>+J6*K6</f>
        <v>63025.210084033621</v>
      </c>
      <c r="M6" t="s">
        <v>6</v>
      </c>
    </row>
    <row r="7" spans="1:14" x14ac:dyDescent="0.25">
      <c r="A7" t="s">
        <v>655</v>
      </c>
      <c r="B7">
        <v>402</v>
      </c>
      <c r="C7" t="s">
        <v>28</v>
      </c>
      <c r="D7" t="s">
        <v>656</v>
      </c>
      <c r="E7" t="s">
        <v>657</v>
      </c>
      <c r="F7" s="1">
        <v>44438</v>
      </c>
      <c r="G7">
        <v>51136</v>
      </c>
      <c r="H7" t="s">
        <v>658</v>
      </c>
      <c r="I7">
        <v>13.28</v>
      </c>
      <c r="J7" s="4">
        <f t="shared" ref="J7:J9" si="0">+G7/I7</f>
        <v>3850.6024096385545</v>
      </c>
      <c r="K7" s="2">
        <v>15</v>
      </c>
      <c r="L7" s="4">
        <f t="shared" ref="L7:L9" si="1">+J7*K7</f>
        <v>57759.03614457832</v>
      </c>
      <c r="M7" t="s">
        <v>6</v>
      </c>
    </row>
    <row r="8" spans="1:14" x14ac:dyDescent="0.25">
      <c r="A8" t="s">
        <v>660</v>
      </c>
      <c r="B8">
        <v>402</v>
      </c>
      <c r="C8" t="s">
        <v>9</v>
      </c>
      <c r="D8" t="s">
        <v>661</v>
      </c>
      <c r="E8" t="s">
        <v>662</v>
      </c>
      <c r="F8" s="1">
        <v>44683</v>
      </c>
      <c r="G8">
        <v>49500</v>
      </c>
      <c r="H8" t="s">
        <v>663</v>
      </c>
      <c r="I8">
        <v>14.9</v>
      </c>
      <c r="J8" s="4">
        <f t="shared" si="0"/>
        <v>3322.1476510067114</v>
      </c>
      <c r="K8" s="2">
        <v>15</v>
      </c>
      <c r="L8" s="4">
        <f t="shared" si="1"/>
        <v>49832.214765100667</v>
      </c>
      <c r="M8" t="s">
        <v>6</v>
      </c>
    </row>
    <row r="9" spans="1:14" x14ac:dyDescent="0.25">
      <c r="A9" t="s">
        <v>666</v>
      </c>
      <c r="B9">
        <v>402</v>
      </c>
      <c r="C9" t="s">
        <v>236</v>
      </c>
      <c r="D9" t="s">
        <v>667</v>
      </c>
      <c r="E9" t="s">
        <v>668</v>
      </c>
      <c r="F9" s="1">
        <v>44449</v>
      </c>
      <c r="G9">
        <v>44000</v>
      </c>
      <c r="H9" t="s">
        <v>669</v>
      </c>
      <c r="I9">
        <v>16.82</v>
      </c>
      <c r="J9" s="4">
        <f t="shared" si="0"/>
        <v>2615.9334126040426</v>
      </c>
      <c r="K9" s="2">
        <v>15</v>
      </c>
      <c r="L9" s="4">
        <f t="shared" si="1"/>
        <v>39239.00118906064</v>
      </c>
      <c r="M9" t="s">
        <v>6</v>
      </c>
    </row>
    <row r="10" spans="1:14" x14ac:dyDescent="0.25">
      <c r="F10" t="s">
        <v>670</v>
      </c>
      <c r="G10" s="4">
        <f>SUM(G6:G9)</f>
        <v>199636</v>
      </c>
      <c r="I10">
        <f>SUM(I6:I9)</f>
        <v>58.089999999999996</v>
      </c>
      <c r="J10" s="4">
        <f>SUM(J6:J9)</f>
        <v>13990.364145518217</v>
      </c>
      <c r="K10" s="2">
        <v>15</v>
      </c>
      <c r="L10" s="2"/>
    </row>
    <row r="11" spans="1:14" x14ac:dyDescent="0.25">
      <c r="G11" s="4"/>
    </row>
    <row r="12" spans="1:14" x14ac:dyDescent="0.25">
      <c r="G12" s="4"/>
    </row>
    <row r="13" spans="1:14" x14ac:dyDescent="0.25">
      <c r="F13" t="s">
        <v>683</v>
      </c>
      <c r="G13" s="4">
        <f>AVERAGE(G6:G9)</f>
        <v>49909</v>
      </c>
      <c r="L13" s="7">
        <f>AVERAGE(L6:L9)</f>
        <v>52463.865545693305</v>
      </c>
    </row>
    <row r="14" spans="1:14" x14ac:dyDescent="0.25">
      <c r="G14" s="4"/>
    </row>
    <row r="15" spans="1:14" x14ac:dyDescent="0.25">
      <c r="G15" s="4"/>
    </row>
    <row r="16" spans="1:14" x14ac:dyDescent="0.25">
      <c r="F16" t="s">
        <v>686</v>
      </c>
      <c r="G16" s="4">
        <f>SUM(G6:G9)</f>
        <v>199636</v>
      </c>
      <c r="I16">
        <f>SUM(I6:I9)</f>
        <v>58.089999999999996</v>
      </c>
      <c r="L16" s="4">
        <f>+G16/I16*K10</f>
        <v>51550.008607333453</v>
      </c>
    </row>
    <row r="17" spans="12:12" x14ac:dyDescent="0.25">
      <c r="L17" t="s">
        <v>712</v>
      </c>
    </row>
  </sheetData>
  <mergeCells count="2">
    <mergeCell ref="A2:N2"/>
    <mergeCell ref="A3:N3"/>
  </mergeCells>
  <pageMargins left="0.7" right="0.7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Spaulding 2024 LV North of Cass</vt:lpstr>
      <vt:lpstr>1 Acre</vt:lpstr>
      <vt:lpstr>2 Acre</vt:lpstr>
      <vt:lpstr>5 Acre</vt:lpstr>
      <vt:lpstr>10 Acre</vt:lpstr>
      <vt:lpstr>15 Acre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Cook</dc:creator>
  <cp:lastModifiedBy>David Cook</cp:lastModifiedBy>
  <cp:lastPrinted>2024-01-28T17:45:11Z</cp:lastPrinted>
  <dcterms:created xsi:type="dcterms:W3CDTF">2024-01-27T23:41:39Z</dcterms:created>
  <dcterms:modified xsi:type="dcterms:W3CDTF">2024-03-04T01:17:28Z</dcterms:modified>
</cp:coreProperties>
</file>