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F9A97AC-64DA-4B46-B438-F038FA5AE6F0}" xr6:coauthVersionLast="47" xr6:coauthVersionMax="47" xr10:uidLastSave="{00000000-0000-0000-0000-000000000000}"/>
  <bookViews>
    <workbookView xWindow="1875" yWindow="177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H29" i="1"/>
  <c r="J29" i="1"/>
  <c r="K29" i="1"/>
  <c r="K19" i="1"/>
  <c r="K18" i="1"/>
  <c r="K6" i="1"/>
  <c r="K16" i="1"/>
  <c r="K17" i="1"/>
  <c r="K10" i="1"/>
  <c r="K28" i="1"/>
  <c r="K22" i="1"/>
  <c r="K24" i="1"/>
  <c r="K5" i="1"/>
  <c r="K12" i="1"/>
  <c r="K13" i="1"/>
  <c r="K21" i="1"/>
  <c r="K26" i="1"/>
  <c r="K8" i="1"/>
  <c r="K27" i="1"/>
  <c r="K20" i="1"/>
  <c r="K9" i="1"/>
  <c r="K23" i="1"/>
  <c r="K15" i="1"/>
  <c r="K25" i="1"/>
  <c r="K7" i="1"/>
  <c r="K14" i="1"/>
  <c r="K11" i="1"/>
</calcChain>
</file>

<file path=xl/sharedStrings.xml><?xml version="1.0" encoding="utf-8"?>
<sst xmlns="http://schemas.openxmlformats.org/spreadsheetml/2006/main" count="183" uniqueCount="131">
  <si>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</si>
  <si>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</si>
  <si>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</si>
  <si>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</si>
  <si>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</si>
  <si>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</si>
  <si>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</si>
  <si>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</si>
  <si>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</si>
  <si>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</si>
  <si>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</si>
  <si>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TITTABAWASSEE TOWNSHIP</t>
  </si>
  <si>
    <t>FREELAND COMM SCHOOL DIST</t>
  </si>
  <si>
    <t>03-ARMS LENGTH</t>
  </si>
  <si>
    <t>THOMAS TOWNSHIP</t>
  </si>
  <si>
    <t>SWAN VALLEY SCHOOL DISTRICT</t>
  </si>
  <si>
    <t>18-13-4-27-3002-003</t>
  </si>
  <si>
    <t>KOCHVILLE TOWNSHIP</t>
  </si>
  <si>
    <t>SAGINAW CITY SCHOOL DISTRICT</t>
  </si>
  <si>
    <t>REIMERS LILLIE MAE</t>
  </si>
  <si>
    <t>GINGERICH GREG  JENNIFER</t>
  </si>
  <si>
    <t>18-13-4-27-3002-004</t>
  </si>
  <si>
    <t>JAMES TOWNSHIP</t>
  </si>
  <si>
    <t>SAGINAW TOWNSHIP</t>
  </si>
  <si>
    <t>SAGINAW TWP COMMUNITY SCHOOL</t>
  </si>
  <si>
    <t>07-09-2-36-0165-000</t>
  </si>
  <si>
    <t>OAKLEY VILLAGE</t>
  </si>
  <si>
    <t>CHESANING UNION SCHOOLS</t>
  </si>
  <si>
    <t>MOFFIT, JERRY LEE JR  SHELLY ANN</t>
  </si>
  <si>
    <t>ALBRECHT, KIANNA</t>
  </si>
  <si>
    <t>400 4TH</t>
  </si>
  <si>
    <t>16-11-3-01-3003-005</t>
  </si>
  <si>
    <t>GULLIVER, KENNETH D.</t>
  </si>
  <si>
    <t>PRUSAKIEWICZ, NATHANIAL  ANNETTE</t>
  </si>
  <si>
    <t>SWAN CREEK RD</t>
  </si>
  <si>
    <t>BRIDGEPORT TOWNSHIP</t>
  </si>
  <si>
    <t>BRIDGEPORT-SPAULDING C S D</t>
  </si>
  <si>
    <t>MERRILL COMM SCHOOL DISTRICT</t>
  </si>
  <si>
    <t>SWAN CREEK TOWNSHIP</t>
  </si>
  <si>
    <t>ST CHARLES COMMUNITY SCHOOLS</t>
  </si>
  <si>
    <t>HEMLOCK PUBLIC SCHOOL DIST</t>
  </si>
  <si>
    <t>FRANKENMUTH SCHOOL DISTRICT</t>
  </si>
  <si>
    <t>23-12-4-05-1001-001</t>
  </si>
  <si>
    <t>WALTON KAREN</t>
  </si>
  <si>
    <t>CHAVEZ DEL RISCO DARIEL</t>
  </si>
  <si>
    <t>5265 TITTABAWASSEE RD</t>
  </si>
  <si>
    <t>BIRCH RUN AREA SCHOOL DIST</t>
  </si>
  <si>
    <t>RICHLAND TOWNSHIP</t>
  </si>
  <si>
    <t>26-11-3-06-2007-000</t>
  </si>
  <si>
    <t>SOBIESKI MATTHEW  JULIE</t>
  </si>
  <si>
    <t>GARCHOW SHANNON</t>
  </si>
  <si>
    <t>12000 TRINKLEIN RD</t>
  </si>
  <si>
    <t>26-11-3-06-2007-001</t>
  </si>
  <si>
    <t>BAY CITY SCHOOL DISTRICT</t>
  </si>
  <si>
    <t>Marion Township</t>
  </si>
  <si>
    <t>18-13-4-27-3009-000</t>
  </si>
  <si>
    <t>HOFFMAN CHRISTOPHER GERALD</t>
  </si>
  <si>
    <t>BEYER BRIAN  LORI</t>
  </si>
  <si>
    <t>BLUMFIELD TOWNSHIP</t>
  </si>
  <si>
    <t>BIRCH RUN TOWNSHIP</t>
  </si>
  <si>
    <t>S HEMLOCK</t>
  </si>
  <si>
    <t>18-13-4-27-3002-002</t>
  </si>
  <si>
    <t>WHITNEY CINDY W</t>
  </si>
  <si>
    <t>JORDAN LYNN E</t>
  </si>
  <si>
    <t>09-11-5-33-2152-000</t>
  </si>
  <si>
    <t>GILMAN, PETER</t>
  </si>
  <si>
    <t>WATTS JACKSON J</t>
  </si>
  <si>
    <t>E CURTIS RD VL</t>
  </si>
  <si>
    <t>MAPLE GROVE</t>
  </si>
  <si>
    <t>NEW LOTHROP AREA PUBLIC SD</t>
  </si>
  <si>
    <t>18-13-4-22-2004-012</t>
  </si>
  <si>
    <t>PLUME CHAD S</t>
  </si>
  <si>
    <t>GAUDREAU BRENT</t>
  </si>
  <si>
    <t>7605 KRAENZLEIN RD</t>
  </si>
  <si>
    <t>BUEKER DEVELOPMENT INC</t>
  </si>
  <si>
    <t>20-09-4-03-1001-029</t>
  </si>
  <si>
    <t>CIANEK, BRETT  GLANZ, LAUREN</t>
  </si>
  <si>
    <t>MURON, WILLIAM  MARY JO</t>
  </si>
  <si>
    <t>MISTEGUAY CREEK LN</t>
  </si>
  <si>
    <t>29-13-3-05-1002-002</t>
  </si>
  <si>
    <t>STELLOW REBECCA S</t>
  </si>
  <si>
    <t>MURPHY RANDY</t>
  </si>
  <si>
    <t>HOTCHKISS</t>
  </si>
  <si>
    <t>05-10-6-34-1003-001</t>
  </si>
  <si>
    <t>HODGINS FAMILY TRUST</t>
  </si>
  <si>
    <t>HYNES, VICKIE  ROBERT</t>
  </si>
  <si>
    <t>10552 E BURT RD</t>
  </si>
  <si>
    <t>21-10-1-22-4004-000</t>
  </si>
  <si>
    <t>BROWN CHAD E</t>
  </si>
  <si>
    <t>CURNS, GERALD</t>
  </si>
  <si>
    <t>11950 S MERRILL RD</t>
  </si>
  <si>
    <t>28-12-3-35-1002-006</t>
  </si>
  <si>
    <t>FOX, MICHAEL C  JENNIFER</t>
  </si>
  <si>
    <t>RADINA, SEAN M  BRITTNEY N</t>
  </si>
  <si>
    <t>OHERN RD</t>
  </si>
  <si>
    <t>06-12-6-23-1001-008</t>
  </si>
  <si>
    <t>REESE PUBLIC SCHOOLS</t>
  </si>
  <si>
    <t>OPARKA, D A  KLOOSTERMAN, A L</t>
  </si>
  <si>
    <t xml:space="preserve">LUTH, JAMES M  ANGELA M </t>
  </si>
  <si>
    <t>N BLOCK RD</t>
  </si>
  <si>
    <t>28-12-3-36-1010-000</t>
  </si>
  <si>
    <t>BOEHM, THOMAS G  BARBARA J</t>
  </si>
  <si>
    <t>LAZZARO, JON  SANTOYA-LARRARO, ELE</t>
  </si>
  <si>
    <t>1384 S RIVER RD</t>
  </si>
  <si>
    <t>06-12-6-33-1107-000</t>
  </si>
  <si>
    <t>KOESTER, JOHN C  ANN L TRUST</t>
  </si>
  <si>
    <t>ANSCOMB, MICHAEL A  MEGAN E</t>
  </si>
  <si>
    <t>BEECH TREE LN</t>
  </si>
  <si>
    <t>ROSS JEFFREY</t>
  </si>
  <si>
    <t>22-12-2-33-1440-000</t>
  </si>
  <si>
    <t>26-11-3-07-4001-015</t>
  </si>
  <si>
    <t>SCHANTZ, MARY LOU TRUST</t>
  </si>
  <si>
    <t>VINCENT JEFFREY  KAREN</t>
  </si>
  <si>
    <t>ROOSEVELT RD</t>
  </si>
  <si>
    <t>18-13-4-27-3002-008</t>
  </si>
  <si>
    <t>MORLEY GEORGE  CINDY</t>
  </si>
  <si>
    <t>HURREN JODI</t>
  </si>
  <si>
    <t>MACKINAW RD</t>
  </si>
  <si>
    <t>22-12-2-13-1002-006</t>
  </si>
  <si>
    <t>HUBBELL WAYNE F</t>
  </si>
  <si>
    <t>CJAM PROPERTIES LLC</t>
  </si>
  <si>
    <t>PRUESS RD</t>
  </si>
  <si>
    <t>22-12-2-13-1002-007</t>
  </si>
  <si>
    <t>Other parcels in sale</t>
  </si>
  <si>
    <t>SPAULDING 2026 LAND VALUE ANALYSIS SOUTH OF RIVER 1 ACRE</t>
  </si>
  <si>
    <t>Indicated 1 acre rate</t>
  </si>
  <si>
    <t>Average</t>
  </si>
  <si>
    <t xml:space="preserve">Aggregate </t>
  </si>
  <si>
    <t>Use</t>
  </si>
  <si>
    <t>There being no vacant sales in Spaulding Twp</t>
  </si>
  <si>
    <t>sales from Saginaw County 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</si>
</sst>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167" fontId="0" fillId="0" borderId="0" xfId="42" applyNumberFormat="1" applyFont="1"/>
    <xf numFmtId="167" fontId="0" fillId="0" borderId="0" xfId="42" applyNumberFormat="1" applyFont="1" applyAlignment="1">
      <alignment wrapText="1"/>
    </xf>
    <xf numFmtId="167" fontId="0" fillId="0" borderId="0" xfId="0" applyNumberFormat="1"/>
    <xf numFmtId="167" fontId="0" fillId="33" borderId="0" xfId="42" applyNumberFormat="1" applyFont="1" applyFill="1"/>
    <xf numFmtId="0" fontId="0" fillId="33" borderId="0" xfId="0" applyFill="1" applyAlignment="1">
      <alignment horizontal="center"/>
    </xf>
    <xf numFmtId="0" fontId="0" fillId="33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32"/>
  <sheetViews>
    <sheetView tabSelected="1" workbookViewId="0">
      <selection activeCell="A33" sqref="A33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24.85546875" customWidth="1"/>
    <col min="6" max="6" width="21.28515625" customWidth="1"/>
    <col min="7" max="7" width="13.140625" customWidth="1"/>
    <col min="8" max="8" width="10.5703125" style="3" customWidth="1"/>
    <col min="9" max="9" width="19.140625" customWidth="1"/>
    <col min="10" max="10" width="8.140625" customWidth="1"/>
    <col min="11" max="11" width="12" customWidth="1"/>
    <col min="12" max="12" width="18.5703125" customWidth="1"/>
    <col min="13" max="13" width="17.85546875" customWidth="1"/>
  </cols>
  <sheetData>
    <row r="2" spans="1:13" x14ac:dyDescent="0.25">
      <c r="A2" s="7" t="s">
        <v>124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3" s="2" customFormat="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" t="s">
        <v>7</v>
      </c>
      <c r="I4" s="2" t="s">
        <v>8</v>
      </c>
      <c r="J4" s="2" t="s">
        <v>9</v>
      </c>
      <c r="K4" s="2" t="s">
        <v>125</v>
      </c>
      <c r="L4" s="2" t="s">
        <v>10</v>
      </c>
      <c r="M4" s="2" t="s">
        <v>123</v>
      </c>
    </row>
    <row r="5" spans="1:13" x14ac:dyDescent="0.25">
      <c r="A5" t="s">
        <v>70</v>
      </c>
      <c r="B5">
        <v>402</v>
      </c>
      <c r="C5" t="s">
        <v>17</v>
      </c>
      <c r="D5" t="s">
        <v>53</v>
      </c>
      <c r="E5" t="s">
        <v>71</v>
      </c>
      <c r="F5" t="s">
        <v>72</v>
      </c>
      <c r="G5" s="1">
        <v>45351</v>
      </c>
      <c r="H5" s="3">
        <v>12000</v>
      </c>
      <c r="I5" t="s">
        <v>73</v>
      </c>
      <c r="J5">
        <v>1</v>
      </c>
      <c r="K5" s="6">
        <f>+H5/J5</f>
        <v>12000</v>
      </c>
      <c r="L5" t="s">
        <v>13</v>
      </c>
    </row>
    <row r="6" spans="1:13" x14ac:dyDescent="0.25">
      <c r="A6" t="s">
        <v>64</v>
      </c>
      <c r="B6">
        <v>402</v>
      </c>
      <c r="C6" t="s">
        <v>35</v>
      </c>
      <c r="D6" t="s">
        <v>36</v>
      </c>
      <c r="E6" t="s">
        <v>65</v>
      </c>
      <c r="F6" t="s">
        <v>66</v>
      </c>
      <c r="G6" s="1">
        <v>45233</v>
      </c>
      <c r="H6" s="3">
        <v>10000</v>
      </c>
      <c r="I6" t="s">
        <v>67</v>
      </c>
      <c r="J6">
        <v>0.78500000000000003</v>
      </c>
      <c r="K6" s="6">
        <f>+H6/J6</f>
        <v>12738.853503184713</v>
      </c>
      <c r="L6" t="s">
        <v>13</v>
      </c>
    </row>
    <row r="7" spans="1:13" x14ac:dyDescent="0.25">
      <c r="A7" t="s">
        <v>87</v>
      </c>
      <c r="B7">
        <v>402</v>
      </c>
      <c r="C7" t="s">
        <v>54</v>
      </c>
      <c r="D7" t="s">
        <v>37</v>
      </c>
      <c r="E7" t="s">
        <v>88</v>
      </c>
      <c r="F7" t="s">
        <v>89</v>
      </c>
      <c r="G7" s="1">
        <v>45491</v>
      </c>
      <c r="H7" s="3">
        <v>20000</v>
      </c>
      <c r="I7" t="s">
        <v>90</v>
      </c>
      <c r="J7">
        <v>1.4</v>
      </c>
      <c r="K7" s="6">
        <f>+H7/J7</f>
        <v>14285.714285714286</v>
      </c>
      <c r="L7" t="s">
        <v>13</v>
      </c>
    </row>
    <row r="8" spans="1:13" x14ac:dyDescent="0.25">
      <c r="A8" t="s">
        <v>25</v>
      </c>
      <c r="B8">
        <v>402</v>
      </c>
      <c r="C8" t="s">
        <v>26</v>
      </c>
      <c r="D8" t="s">
        <v>27</v>
      </c>
      <c r="E8" t="s">
        <v>28</v>
      </c>
      <c r="F8" t="s">
        <v>29</v>
      </c>
      <c r="G8" s="1">
        <v>45048</v>
      </c>
      <c r="H8" s="3">
        <v>15000</v>
      </c>
      <c r="I8" t="s">
        <v>30</v>
      </c>
      <c r="J8">
        <v>1.0389999999999999</v>
      </c>
      <c r="K8" s="6">
        <f>+H8/J8</f>
        <v>14436.958614051975</v>
      </c>
      <c r="L8" t="s">
        <v>13</v>
      </c>
    </row>
    <row r="9" spans="1:13" x14ac:dyDescent="0.25">
      <c r="A9" t="s">
        <v>42</v>
      </c>
      <c r="B9">
        <v>402</v>
      </c>
      <c r="C9" t="s">
        <v>23</v>
      </c>
      <c r="D9" t="s">
        <v>24</v>
      </c>
      <c r="E9" t="s">
        <v>43</v>
      </c>
      <c r="F9" t="s">
        <v>44</v>
      </c>
      <c r="G9" s="1">
        <v>45072</v>
      </c>
      <c r="H9" s="3">
        <v>19000</v>
      </c>
      <c r="I9" t="s">
        <v>45</v>
      </c>
      <c r="J9">
        <v>1.1759999999999999</v>
      </c>
      <c r="K9" s="6">
        <f>+H9/J9</f>
        <v>16156.462585034014</v>
      </c>
      <c r="L9" t="s">
        <v>13</v>
      </c>
    </row>
    <row r="10" spans="1:13" x14ac:dyDescent="0.25">
      <c r="A10" t="s">
        <v>61</v>
      </c>
      <c r="B10">
        <v>402</v>
      </c>
      <c r="C10" t="s">
        <v>17</v>
      </c>
      <c r="D10" t="s">
        <v>18</v>
      </c>
      <c r="E10" t="s">
        <v>62</v>
      </c>
      <c r="F10" t="s">
        <v>63</v>
      </c>
      <c r="G10" s="1">
        <v>45205</v>
      </c>
      <c r="H10" s="3">
        <v>15500</v>
      </c>
      <c r="J10">
        <v>0.91</v>
      </c>
      <c r="K10" s="6">
        <f>+H10/J10</f>
        <v>17032.967032967033</v>
      </c>
      <c r="L10" t="s">
        <v>13</v>
      </c>
    </row>
    <row r="11" spans="1:13" x14ac:dyDescent="0.25">
      <c r="A11" t="s">
        <v>100</v>
      </c>
      <c r="B11">
        <v>402</v>
      </c>
      <c r="C11" t="s">
        <v>14</v>
      </c>
      <c r="D11" t="s">
        <v>15</v>
      </c>
      <c r="E11" t="s">
        <v>101</v>
      </c>
      <c r="F11" t="s">
        <v>102</v>
      </c>
      <c r="G11" s="1">
        <v>45567</v>
      </c>
      <c r="H11" s="3">
        <v>10000</v>
      </c>
      <c r="I11" t="s">
        <v>103</v>
      </c>
      <c r="J11">
        <v>0.5</v>
      </c>
      <c r="K11" s="6">
        <f>+H11/J11</f>
        <v>20000</v>
      </c>
      <c r="L11" t="s">
        <v>13</v>
      </c>
    </row>
    <row r="12" spans="1:13" x14ac:dyDescent="0.25">
      <c r="A12" t="s">
        <v>118</v>
      </c>
      <c r="B12">
        <v>402</v>
      </c>
      <c r="C12" t="s">
        <v>47</v>
      </c>
      <c r="D12" t="s">
        <v>40</v>
      </c>
      <c r="E12" t="s">
        <v>119</v>
      </c>
      <c r="F12" t="s">
        <v>120</v>
      </c>
      <c r="G12" s="1">
        <v>45726</v>
      </c>
      <c r="H12" s="3">
        <v>20000</v>
      </c>
      <c r="I12" t="s">
        <v>121</v>
      </c>
      <c r="J12">
        <v>1</v>
      </c>
      <c r="K12" s="6">
        <f>+H12/J12</f>
        <v>20000</v>
      </c>
      <c r="L12" t="s">
        <v>13</v>
      </c>
    </row>
    <row r="13" spans="1:13" x14ac:dyDescent="0.25">
      <c r="A13" t="s">
        <v>122</v>
      </c>
      <c r="B13">
        <v>402</v>
      </c>
      <c r="C13" t="s">
        <v>47</v>
      </c>
      <c r="D13" t="s">
        <v>40</v>
      </c>
      <c r="E13" t="s">
        <v>119</v>
      </c>
      <c r="F13" t="s">
        <v>120</v>
      </c>
      <c r="G13" s="1">
        <v>45726</v>
      </c>
      <c r="H13" s="3">
        <v>20000</v>
      </c>
      <c r="I13" t="s">
        <v>121</v>
      </c>
      <c r="J13">
        <v>1</v>
      </c>
      <c r="K13" s="6">
        <f>+H13/J13</f>
        <v>20000</v>
      </c>
      <c r="L13" t="s">
        <v>13</v>
      </c>
    </row>
    <row r="14" spans="1:13" x14ac:dyDescent="0.25">
      <c r="A14" t="s">
        <v>79</v>
      </c>
      <c r="B14">
        <v>402</v>
      </c>
      <c r="C14" t="s">
        <v>11</v>
      </c>
      <c r="D14" t="s">
        <v>12</v>
      </c>
      <c r="E14" t="s">
        <v>80</v>
      </c>
      <c r="F14" t="s">
        <v>81</v>
      </c>
      <c r="G14" s="1">
        <v>45469</v>
      </c>
      <c r="H14" s="3">
        <v>28000</v>
      </c>
      <c r="I14" t="s">
        <v>82</v>
      </c>
      <c r="J14">
        <v>1.4</v>
      </c>
      <c r="K14" s="6">
        <f>+H14/J14</f>
        <v>20000</v>
      </c>
      <c r="L14" t="s">
        <v>13</v>
      </c>
    </row>
    <row r="15" spans="1:13" x14ac:dyDescent="0.25">
      <c r="A15" t="s">
        <v>114</v>
      </c>
      <c r="B15">
        <v>402</v>
      </c>
      <c r="C15" t="s">
        <v>17</v>
      </c>
      <c r="D15" t="s">
        <v>18</v>
      </c>
      <c r="E15" t="s">
        <v>115</v>
      </c>
      <c r="F15" t="s">
        <v>116</v>
      </c>
      <c r="G15" s="1">
        <v>45684</v>
      </c>
      <c r="H15" s="3">
        <v>24500</v>
      </c>
      <c r="I15" t="s">
        <v>117</v>
      </c>
      <c r="J15">
        <v>1.21</v>
      </c>
      <c r="K15" s="6">
        <f>+H15/J15</f>
        <v>20247.933884297523</v>
      </c>
      <c r="L15" t="s">
        <v>13</v>
      </c>
    </row>
    <row r="16" spans="1:13" x14ac:dyDescent="0.25">
      <c r="A16" t="s">
        <v>48</v>
      </c>
      <c r="B16">
        <v>402</v>
      </c>
      <c r="C16" t="s">
        <v>38</v>
      </c>
      <c r="D16" t="s">
        <v>39</v>
      </c>
      <c r="E16" t="s">
        <v>49</v>
      </c>
      <c r="F16" t="s">
        <v>50</v>
      </c>
      <c r="G16" s="1">
        <v>45093</v>
      </c>
      <c r="H16" s="3">
        <v>18500</v>
      </c>
      <c r="I16" t="s">
        <v>51</v>
      </c>
      <c r="J16">
        <v>0.88</v>
      </c>
      <c r="K16" s="6">
        <f>+H16/J16</f>
        <v>21022.727272727272</v>
      </c>
      <c r="L16" t="s">
        <v>13</v>
      </c>
    </row>
    <row r="17" spans="1:12" x14ac:dyDescent="0.25">
      <c r="A17" t="s">
        <v>52</v>
      </c>
      <c r="B17">
        <v>402</v>
      </c>
      <c r="C17" t="s">
        <v>38</v>
      </c>
      <c r="D17" t="s">
        <v>39</v>
      </c>
      <c r="E17" t="s">
        <v>49</v>
      </c>
      <c r="F17" t="s">
        <v>50</v>
      </c>
      <c r="G17" s="1">
        <v>45093</v>
      </c>
      <c r="H17" s="3">
        <v>18500</v>
      </c>
      <c r="I17" t="s">
        <v>51</v>
      </c>
      <c r="J17">
        <v>0.88</v>
      </c>
      <c r="K17" s="6">
        <f>+H17/J17</f>
        <v>21022.727272727272</v>
      </c>
      <c r="L17" t="s">
        <v>13</v>
      </c>
    </row>
    <row r="18" spans="1:12" x14ac:dyDescent="0.25">
      <c r="A18" t="s">
        <v>75</v>
      </c>
      <c r="B18">
        <v>402</v>
      </c>
      <c r="C18" t="s">
        <v>68</v>
      </c>
      <c r="D18" t="s">
        <v>69</v>
      </c>
      <c r="E18" t="s">
        <v>76</v>
      </c>
      <c r="F18" t="s">
        <v>77</v>
      </c>
      <c r="G18" s="1">
        <v>45457</v>
      </c>
      <c r="H18" s="3">
        <v>15000</v>
      </c>
      <c r="I18" t="s">
        <v>78</v>
      </c>
      <c r="J18">
        <v>0.68</v>
      </c>
      <c r="K18" s="6">
        <f>+H18/J18</f>
        <v>22058.823529411762</v>
      </c>
      <c r="L18" t="s">
        <v>13</v>
      </c>
    </row>
    <row r="19" spans="1:12" x14ac:dyDescent="0.25">
      <c r="A19" t="s">
        <v>55</v>
      </c>
      <c r="B19">
        <v>402</v>
      </c>
      <c r="C19" t="s">
        <v>17</v>
      </c>
      <c r="D19" t="s">
        <v>18</v>
      </c>
      <c r="E19" t="s">
        <v>56</v>
      </c>
      <c r="F19" t="s">
        <v>57</v>
      </c>
      <c r="G19" s="1">
        <v>45152</v>
      </c>
      <c r="H19" s="3">
        <v>13000</v>
      </c>
      <c r="J19">
        <v>0.57999999999999996</v>
      </c>
      <c r="K19" s="6">
        <f>+H19/J19</f>
        <v>22413.793103448279</v>
      </c>
      <c r="L19" t="s">
        <v>13</v>
      </c>
    </row>
    <row r="20" spans="1:12" x14ac:dyDescent="0.25">
      <c r="A20" t="s">
        <v>83</v>
      </c>
      <c r="B20">
        <v>402</v>
      </c>
      <c r="C20" t="s">
        <v>59</v>
      </c>
      <c r="D20" t="s">
        <v>46</v>
      </c>
      <c r="E20" t="s">
        <v>84</v>
      </c>
      <c r="F20" t="s">
        <v>85</v>
      </c>
      <c r="G20" s="1">
        <v>45471</v>
      </c>
      <c r="H20" s="3">
        <v>28050</v>
      </c>
      <c r="I20" t="s">
        <v>86</v>
      </c>
      <c r="J20">
        <v>1.1499999999999999</v>
      </c>
      <c r="K20" s="6">
        <f>+H20/J20</f>
        <v>24391.304347826088</v>
      </c>
      <c r="L20" t="s">
        <v>13</v>
      </c>
    </row>
    <row r="21" spans="1:12" x14ac:dyDescent="0.25">
      <c r="A21" t="s">
        <v>91</v>
      </c>
      <c r="B21">
        <v>402</v>
      </c>
      <c r="C21" t="s">
        <v>14</v>
      </c>
      <c r="D21" t="s">
        <v>15</v>
      </c>
      <c r="E21" t="s">
        <v>92</v>
      </c>
      <c r="F21" t="s">
        <v>93</v>
      </c>
      <c r="G21" s="1">
        <v>45503</v>
      </c>
      <c r="H21" s="3">
        <v>25000</v>
      </c>
      <c r="I21" t="s">
        <v>94</v>
      </c>
      <c r="J21">
        <v>1.0009999999999999</v>
      </c>
      <c r="K21" s="6">
        <f>+H21/J21</f>
        <v>24975.024975024979</v>
      </c>
      <c r="L21" t="s">
        <v>13</v>
      </c>
    </row>
    <row r="22" spans="1:12" x14ac:dyDescent="0.25">
      <c r="A22" t="s">
        <v>110</v>
      </c>
      <c r="B22">
        <v>402</v>
      </c>
      <c r="C22" t="s">
        <v>38</v>
      </c>
      <c r="D22" t="s">
        <v>39</v>
      </c>
      <c r="E22" t="s">
        <v>111</v>
      </c>
      <c r="F22" t="s">
        <v>112</v>
      </c>
      <c r="G22" s="1">
        <v>45665</v>
      </c>
      <c r="H22" s="3">
        <v>25000</v>
      </c>
      <c r="I22" t="s">
        <v>113</v>
      </c>
      <c r="J22">
        <v>0.97</v>
      </c>
      <c r="K22" s="6">
        <f>+H22/J22</f>
        <v>25773.195876288661</v>
      </c>
      <c r="L22" t="s">
        <v>13</v>
      </c>
    </row>
    <row r="23" spans="1:12" x14ac:dyDescent="0.25">
      <c r="A23" t="s">
        <v>16</v>
      </c>
      <c r="B23">
        <v>402</v>
      </c>
      <c r="C23" t="s">
        <v>17</v>
      </c>
      <c r="D23" t="s">
        <v>18</v>
      </c>
      <c r="E23" t="s">
        <v>19</v>
      </c>
      <c r="F23" t="s">
        <v>20</v>
      </c>
      <c r="G23" s="1">
        <v>45040</v>
      </c>
      <c r="H23" s="3">
        <v>32000</v>
      </c>
      <c r="J23">
        <v>1.2</v>
      </c>
      <c r="K23" s="6">
        <f>+H23/J23</f>
        <v>26666.666666666668</v>
      </c>
      <c r="L23" t="s">
        <v>13</v>
      </c>
    </row>
    <row r="24" spans="1:12" x14ac:dyDescent="0.25">
      <c r="A24" t="s">
        <v>31</v>
      </c>
      <c r="B24">
        <v>402</v>
      </c>
      <c r="C24" t="s">
        <v>22</v>
      </c>
      <c r="D24" t="s">
        <v>15</v>
      </c>
      <c r="E24" t="s">
        <v>32</v>
      </c>
      <c r="F24" t="s">
        <v>33</v>
      </c>
      <c r="G24" s="1">
        <v>45054</v>
      </c>
      <c r="H24" s="3">
        <v>27000</v>
      </c>
      <c r="I24" t="s">
        <v>34</v>
      </c>
      <c r="J24">
        <v>0.997</v>
      </c>
      <c r="K24" s="6">
        <f>+H24/J24</f>
        <v>27081.243731193579</v>
      </c>
      <c r="L24" t="s">
        <v>13</v>
      </c>
    </row>
    <row r="25" spans="1:12" x14ac:dyDescent="0.25">
      <c r="A25" t="s">
        <v>109</v>
      </c>
      <c r="B25">
        <v>402</v>
      </c>
      <c r="C25" t="s">
        <v>47</v>
      </c>
      <c r="D25" t="s">
        <v>40</v>
      </c>
      <c r="E25" t="s">
        <v>74</v>
      </c>
      <c r="F25" t="s">
        <v>108</v>
      </c>
      <c r="G25" s="1">
        <v>45597</v>
      </c>
      <c r="H25" s="3">
        <v>33000</v>
      </c>
      <c r="I25" t="s">
        <v>60</v>
      </c>
      <c r="J25">
        <v>1.21</v>
      </c>
      <c r="K25" s="6">
        <f>+H25/J25</f>
        <v>27272.727272727272</v>
      </c>
      <c r="L25" t="s">
        <v>13</v>
      </c>
    </row>
    <row r="26" spans="1:12" x14ac:dyDescent="0.25">
      <c r="A26" t="s">
        <v>21</v>
      </c>
      <c r="B26">
        <v>402</v>
      </c>
      <c r="C26" t="s">
        <v>17</v>
      </c>
      <c r="D26" t="s">
        <v>18</v>
      </c>
      <c r="E26" t="s">
        <v>19</v>
      </c>
      <c r="F26" t="s">
        <v>20</v>
      </c>
      <c r="G26" s="1">
        <v>45040</v>
      </c>
      <c r="H26" s="3">
        <v>32000</v>
      </c>
      <c r="J26">
        <v>1.01</v>
      </c>
      <c r="K26" s="6">
        <f>+H26/J26</f>
        <v>31683.168316831681</v>
      </c>
      <c r="L26" t="s">
        <v>13</v>
      </c>
    </row>
    <row r="27" spans="1:12" x14ac:dyDescent="0.25">
      <c r="A27" t="s">
        <v>104</v>
      </c>
      <c r="B27">
        <v>402</v>
      </c>
      <c r="C27" t="s">
        <v>58</v>
      </c>
      <c r="D27" t="s">
        <v>41</v>
      </c>
      <c r="E27" t="s">
        <v>105</v>
      </c>
      <c r="F27" t="s">
        <v>106</v>
      </c>
      <c r="G27" s="1">
        <v>45582</v>
      </c>
      <c r="H27" s="3">
        <v>35000</v>
      </c>
      <c r="I27" t="s">
        <v>107</v>
      </c>
      <c r="J27">
        <v>1.04</v>
      </c>
      <c r="K27" s="6">
        <f>+H27/J27</f>
        <v>33653.846153846156</v>
      </c>
      <c r="L27" t="s">
        <v>13</v>
      </c>
    </row>
    <row r="28" spans="1:12" x14ac:dyDescent="0.25">
      <c r="A28" t="s">
        <v>95</v>
      </c>
      <c r="B28">
        <v>402</v>
      </c>
      <c r="C28" t="s">
        <v>58</v>
      </c>
      <c r="D28" t="s">
        <v>96</v>
      </c>
      <c r="E28" t="s">
        <v>97</v>
      </c>
      <c r="F28" t="s">
        <v>98</v>
      </c>
      <c r="G28" s="1">
        <v>45560</v>
      </c>
      <c r="H28" s="3">
        <v>35000</v>
      </c>
      <c r="I28" t="s">
        <v>99</v>
      </c>
      <c r="J28">
        <v>0.95</v>
      </c>
      <c r="K28" s="6">
        <f>+H28/J28</f>
        <v>36842.105263157893</v>
      </c>
      <c r="L28" t="s">
        <v>13</v>
      </c>
    </row>
    <row r="29" spans="1:12" x14ac:dyDescent="0.25">
      <c r="H29" s="3">
        <f>SUM(H5:H28)</f>
        <v>531050</v>
      </c>
      <c r="J29">
        <f>SUM(J5:J28)</f>
        <v>23.968000000000004</v>
      </c>
      <c r="K29" s="5">
        <f>SUM(K5:K28)</f>
        <v>531756.24368712713</v>
      </c>
    </row>
    <row r="30" spans="1:12" x14ac:dyDescent="0.25">
      <c r="K30" s="5">
        <f>AVERAGE(K5:K28)</f>
        <v>22156.510153630297</v>
      </c>
      <c r="L30" t="s">
        <v>126</v>
      </c>
    </row>
    <row r="31" spans="1:12" x14ac:dyDescent="0.25">
      <c r="A31" t="s">
        <v>129</v>
      </c>
      <c r="K31" s="3">
        <f>+H29/J29</f>
        <v>22156.625500667553</v>
      </c>
      <c r="L31" t="s">
        <v>127</v>
      </c>
    </row>
    <row r="32" spans="1:12" x14ac:dyDescent="0.25">
      <c r="A32" t="s">
        <v>130</v>
      </c>
      <c r="K32" s="6">
        <v>22150</v>
      </c>
      <c r="L32" s="8" t="s">
        <v>128</v>
      </c>
    </row>
  </sheetData>
  <sortState xmlns:xlrd2="http://schemas.microsoft.com/office/spreadsheetml/2017/richdata2" ref="A5:M28">
    <sortCondition ref="K5:K28"/>
  </sortState>
  <mergeCells count="1">
    <mergeCell ref="A2:L2"/>
  </mergeCells>
  <pageMargins left="0.7" right="0.7" top="0.75" bottom="0.75" header="0.3" footer="0.3"/>
  <pageSetup paperSize="17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2026-02-11T01:04:49Z</cp:lastPrinted>
  <dcterms:created xsi:type="dcterms:W3CDTF">2026-02-11T01:01:42Z</dcterms:created>
  <dcterms:modified xsi:type="dcterms:W3CDTF">2026-02-16T16:04:02Z</dcterms:modified>
</cp:coreProperties>
</file>