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402593B-2ED0-4303-AC30-FB52C320183D}" xr6:coauthVersionLast="47" xr6:coauthVersionMax="47" xr10:uidLastSave="{00000000-0000-0000-0000-000000000000}"/>
  <bookViews>
    <workbookView xWindow="2220" yWindow="2115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J19" i="1"/>
  <c r="H19" i="1"/>
  <c r="K17" i="1"/>
  <c r="K12" i="1"/>
  <c r="K8" i="1"/>
  <c r="K13" i="1"/>
  <c r="K11" i="1"/>
  <c r="K7" i="1"/>
  <c r="K14" i="1"/>
  <c r="K18" i="1"/>
  <c r="K16" i="1"/>
  <c r="K9" i="1"/>
  <c r="K10" i="1"/>
  <c r="K15" i="1"/>
  <c r="K21" i="1" l="1"/>
  <c r="K19" i="1"/>
  <c r="K20" i="1"/>
</calcChain>
</file>

<file path=xl/sharedStrings.xml><?xml version="1.0" encoding="utf-8"?>
<sst xmlns="http://schemas.openxmlformats.org/spreadsheetml/2006/main" count="115" uniqueCount="90">
  <si>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</si>
  <si>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</si>
  <si>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</si>
  <si>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</si>
  <si>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</si>
  <si>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</si>
  <si>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</si>
  <si>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</si>
  <si>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</si>
  <si>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</si>
  <si>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</si>
  <si>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</si>
  <si>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</si>
  <si>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</si>
  <si>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KOCHVILLE TOWNSHIP</t>
  </si>
  <si>
    <t>SAGINAW CITY SCHOOL DISTRICT</t>
  </si>
  <si>
    <t>CHESANING UNION SCHOOLS</t>
  </si>
  <si>
    <t>09-11-5-09-4007-000</t>
  </si>
  <si>
    <t>BRIDGEPORT TOWNSHIP</t>
  </si>
  <si>
    <t>BRIDGEPORT-SPAULDING C S D</t>
  </si>
  <si>
    <t xml:space="preserve">BROUET JEAN CHRISTOPHER </t>
  </si>
  <si>
    <t>MACKAY RONALD</t>
  </si>
  <si>
    <t>3800 TOWERLINE RD</t>
  </si>
  <si>
    <t>MERRILL COMM SCHOOL DISTRICT</t>
  </si>
  <si>
    <t>ST CHARLES COMMUNITY SCHOOLS</t>
  </si>
  <si>
    <t>Fremont</t>
  </si>
  <si>
    <t>HEMLOCK PUBLIC SCHOOL DIST</t>
  </si>
  <si>
    <t>15-11-2-30-2002-007</t>
  </si>
  <si>
    <t>WILSON, SPENCE  DEBORAH</t>
  </si>
  <si>
    <t>DYJAK, CHRISTINE</t>
  </si>
  <si>
    <t>Taymouth Township</t>
  </si>
  <si>
    <t>BIRCH RUN AREA SCHOOL DIST</t>
  </si>
  <si>
    <t>22-12-2-18-2002-002</t>
  </si>
  <si>
    <t>RICHLAND TOWNSHIP</t>
  </si>
  <si>
    <t>HARRIS, GARY F</t>
  </si>
  <si>
    <t>KEMERER MARK</t>
  </si>
  <si>
    <t>FROST</t>
  </si>
  <si>
    <t>18-13-4-25-4002-000</t>
  </si>
  <si>
    <t>DAVIS, EDWARD R</t>
  </si>
  <si>
    <t>ZS REAL ESTATE LLC</t>
  </si>
  <si>
    <t>ST CHARLES TOWNSHIP</t>
  </si>
  <si>
    <t>21-10-1-36-2003-004</t>
  </si>
  <si>
    <t>Marion Township</t>
  </si>
  <si>
    <t>ASHLEY COMMUNITY SCHOOLS</t>
  </si>
  <si>
    <t>LACKER, W J  B J</t>
  </si>
  <si>
    <t>EVANS, WILLIAM V  KATHY A</t>
  </si>
  <si>
    <t>W BURT RD</t>
  </si>
  <si>
    <t>21-44-4-13-3003-000</t>
  </si>
  <si>
    <t>MAIER, MICHAEL E  SHEILA S</t>
  </si>
  <si>
    <t>STATE OF MICHIGAN</t>
  </si>
  <si>
    <t>S CHAPIN RD</t>
  </si>
  <si>
    <t>21-10-1-13-3003-000</t>
  </si>
  <si>
    <t>Brant Township</t>
  </si>
  <si>
    <t>08-10-2-08-1001-013</t>
  </si>
  <si>
    <t>SPANNAGEL, JACOB  JOANNE TRUST</t>
  </si>
  <si>
    <t>WACHOWICZ, JEFFREY S II  WENDY A</t>
  </si>
  <si>
    <t>ITHACA RD</t>
  </si>
  <si>
    <t>Lakefield</t>
  </si>
  <si>
    <t>SQUARE HUSKY INVESTMENTS LLC</t>
  </si>
  <si>
    <t>MILLER SHELDON</t>
  </si>
  <si>
    <t>18-13-4-24-1005-000</t>
  </si>
  <si>
    <t>VENOY RD</t>
  </si>
  <si>
    <t>19-11-1-10-3003-008</t>
  </si>
  <si>
    <t>FARRAR, MITCHELL  AMBER</t>
  </si>
  <si>
    <t>SCHMIDT, TREVOR  JENNIFER</t>
  </si>
  <si>
    <t>3849 S FENMORE RD</t>
  </si>
  <si>
    <t>27-10-5-30-1005-000</t>
  </si>
  <si>
    <t>HERONEMUS, MATTHEW W</t>
  </si>
  <si>
    <t>RUMSEY, KELLEY  ZAKAREE</t>
  </si>
  <si>
    <t>1580 E BIRCH RUN</t>
  </si>
  <si>
    <t>27-10-5-30-1003-000</t>
  </si>
  <si>
    <t>HARRIS, ROSE V</t>
  </si>
  <si>
    <t>RUMSEY, ZAKAREE  KELLEY</t>
  </si>
  <si>
    <t>1714 E BIRCH RUN</t>
  </si>
  <si>
    <t>24-10-3-19-3002-000</t>
  </si>
  <si>
    <t>SUTTER, A R  J M</t>
  </si>
  <si>
    <t>FAULKNER, BRADLEY  CANDICE</t>
  </si>
  <si>
    <t>12000 FERGUS</t>
  </si>
  <si>
    <t>29-13-3-28-1002-003</t>
  </si>
  <si>
    <t>MUSULIN NICOLE A  MILAN</t>
  </si>
  <si>
    <t xml:space="preserve">OCZEPEK CODY </t>
  </si>
  <si>
    <t>MIDLAND RD</t>
  </si>
  <si>
    <t>Other parcels in sale</t>
  </si>
  <si>
    <t>Indicated 10 acre rate</t>
  </si>
  <si>
    <t>Average</t>
  </si>
  <si>
    <t>Aggregate</t>
  </si>
  <si>
    <t>Use</t>
  </si>
  <si>
    <t>SPAULDING 2026 LAND VALUE ANALYSIS SOUTH OF RIVER 10 ACRE</t>
  </si>
  <si>
    <t>There being no vacant sales in Spaulding Twp</t>
  </si>
  <si>
    <t>sales from Saginaw County 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</si>
</sst>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4" fontId="0" fillId="0" borderId="0" xfId="42" applyNumberFormat="1" applyFont="1"/>
    <xf numFmtId="164" fontId="0" fillId="0" borderId="0" xfId="42" applyNumberFormat="1" applyFont="1" applyAlignment="1">
      <alignment wrapText="1"/>
    </xf>
    <xf numFmtId="164" fontId="0" fillId="0" borderId="0" xfId="0" applyNumberFormat="1"/>
    <xf numFmtId="164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2"/>
  <sheetViews>
    <sheetView tabSelected="1" topLeftCell="A4" workbookViewId="0">
      <selection activeCell="A23" sqref="A23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3.5703125" style="3" customWidth="1"/>
    <col min="9" max="9" width="19.140625" customWidth="1"/>
    <col min="10" max="10" width="8.140625" customWidth="1"/>
    <col min="11" max="11" width="11.7109375" customWidth="1"/>
    <col min="12" max="12" width="18.5703125" customWidth="1"/>
    <col min="13" max="13" width="17.85546875" customWidth="1"/>
  </cols>
  <sheetData>
    <row r="2" spans="1:13" x14ac:dyDescent="0.25">
      <c r="A2" s="8" t="s">
        <v>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  <c r="I4" s="2" t="s">
        <v>8</v>
      </c>
      <c r="J4" s="2" t="s">
        <v>9</v>
      </c>
      <c r="K4" s="2" t="s">
        <v>83</v>
      </c>
      <c r="L4" s="2" t="s">
        <v>10</v>
      </c>
      <c r="M4" s="2" t="s">
        <v>82</v>
      </c>
    </row>
    <row r="5" spans="1:13" x14ac:dyDescent="0.25">
      <c r="A5" t="s">
        <v>37</v>
      </c>
      <c r="B5">
        <v>402</v>
      </c>
      <c r="C5" t="s">
        <v>14</v>
      </c>
      <c r="D5" t="s">
        <v>15</v>
      </c>
      <c r="E5" t="s">
        <v>38</v>
      </c>
      <c r="F5" t="s">
        <v>39</v>
      </c>
      <c r="G5" s="1">
        <v>45100</v>
      </c>
      <c r="H5" s="3">
        <v>35000</v>
      </c>
      <c r="J5">
        <v>9.42</v>
      </c>
      <c r="K5" s="6">
        <f t="shared" ref="K5:K18" si="0">+H5/J5*10</f>
        <v>37154.989384288747</v>
      </c>
      <c r="L5" t="s">
        <v>13</v>
      </c>
    </row>
    <row r="6" spans="1:13" x14ac:dyDescent="0.25">
      <c r="A6" t="s">
        <v>17</v>
      </c>
      <c r="B6">
        <v>402</v>
      </c>
      <c r="C6" t="s">
        <v>18</v>
      </c>
      <c r="D6" t="s">
        <v>19</v>
      </c>
      <c r="E6" t="s">
        <v>20</v>
      </c>
      <c r="F6" t="s">
        <v>21</v>
      </c>
      <c r="G6" s="1">
        <v>45057</v>
      </c>
      <c r="H6" s="3">
        <v>34500</v>
      </c>
      <c r="I6" t="s">
        <v>22</v>
      </c>
      <c r="J6">
        <v>9.1999999999999993</v>
      </c>
      <c r="K6" s="6">
        <f t="shared" si="0"/>
        <v>37500.000000000007</v>
      </c>
      <c r="L6" t="s">
        <v>13</v>
      </c>
    </row>
    <row r="7" spans="1:13" x14ac:dyDescent="0.25">
      <c r="A7" t="s">
        <v>53</v>
      </c>
      <c r="B7">
        <v>402</v>
      </c>
      <c r="C7" t="s">
        <v>52</v>
      </c>
      <c r="D7" t="s">
        <v>24</v>
      </c>
      <c r="E7" t="s">
        <v>54</v>
      </c>
      <c r="F7" t="s">
        <v>55</v>
      </c>
      <c r="G7" s="1">
        <v>45225</v>
      </c>
      <c r="H7" s="3">
        <v>45250</v>
      </c>
      <c r="I7" t="s">
        <v>56</v>
      </c>
      <c r="J7">
        <v>10.83</v>
      </c>
      <c r="K7" s="6">
        <f t="shared" si="0"/>
        <v>41782.086795937212</v>
      </c>
      <c r="L7" t="s">
        <v>13</v>
      </c>
    </row>
    <row r="8" spans="1:13" x14ac:dyDescent="0.25">
      <c r="A8" t="s">
        <v>27</v>
      </c>
      <c r="B8">
        <v>402</v>
      </c>
      <c r="C8" t="s">
        <v>25</v>
      </c>
      <c r="D8" t="s">
        <v>26</v>
      </c>
      <c r="E8" t="s">
        <v>28</v>
      </c>
      <c r="F8" t="s">
        <v>29</v>
      </c>
      <c r="G8" s="1">
        <v>45065</v>
      </c>
      <c r="H8" s="3">
        <v>45000</v>
      </c>
      <c r="J8">
        <v>10.01</v>
      </c>
      <c r="K8" s="6">
        <f t="shared" si="0"/>
        <v>44955.044955044956</v>
      </c>
      <c r="L8" t="s">
        <v>13</v>
      </c>
    </row>
    <row r="9" spans="1:13" x14ac:dyDescent="0.25">
      <c r="A9" t="s">
        <v>51</v>
      </c>
      <c r="B9">
        <v>402</v>
      </c>
      <c r="C9" t="s">
        <v>42</v>
      </c>
      <c r="D9" t="s">
        <v>23</v>
      </c>
      <c r="E9" t="s">
        <v>48</v>
      </c>
      <c r="F9" t="s">
        <v>49</v>
      </c>
      <c r="G9" s="1">
        <v>45145</v>
      </c>
      <c r="H9" s="3">
        <v>60000</v>
      </c>
      <c r="I9" t="s">
        <v>50</v>
      </c>
      <c r="J9">
        <v>13</v>
      </c>
      <c r="K9" s="6">
        <f t="shared" si="0"/>
        <v>46153.846153846156</v>
      </c>
      <c r="L9" t="s">
        <v>13</v>
      </c>
    </row>
    <row r="10" spans="1:13" x14ac:dyDescent="0.25">
      <c r="A10" t="s">
        <v>47</v>
      </c>
      <c r="B10">
        <v>402</v>
      </c>
      <c r="C10" t="s">
        <v>42</v>
      </c>
      <c r="D10" t="s">
        <v>23</v>
      </c>
      <c r="E10" t="s">
        <v>48</v>
      </c>
      <c r="F10" t="s">
        <v>49</v>
      </c>
      <c r="G10" s="1">
        <v>45145</v>
      </c>
      <c r="H10" s="3">
        <v>60000</v>
      </c>
      <c r="I10" t="s">
        <v>50</v>
      </c>
      <c r="J10">
        <v>13</v>
      </c>
      <c r="K10" s="6">
        <f t="shared" si="0"/>
        <v>46153.846153846156</v>
      </c>
      <c r="L10" t="s">
        <v>13</v>
      </c>
    </row>
    <row r="11" spans="1:13" x14ac:dyDescent="0.25">
      <c r="A11" t="s">
        <v>32</v>
      </c>
      <c r="B11">
        <v>402</v>
      </c>
      <c r="C11" t="s">
        <v>33</v>
      </c>
      <c r="D11" t="s">
        <v>26</v>
      </c>
      <c r="E11" t="s">
        <v>34</v>
      </c>
      <c r="F11" t="s">
        <v>35</v>
      </c>
      <c r="G11" s="1">
        <v>45079</v>
      </c>
      <c r="H11" s="3">
        <v>49000</v>
      </c>
      <c r="I11" t="s">
        <v>36</v>
      </c>
      <c r="J11">
        <v>10.56</v>
      </c>
      <c r="K11" s="6">
        <f t="shared" si="0"/>
        <v>46401.515151515152</v>
      </c>
      <c r="L11" t="s">
        <v>13</v>
      </c>
    </row>
    <row r="12" spans="1:13" x14ac:dyDescent="0.25">
      <c r="A12" t="s">
        <v>41</v>
      </c>
      <c r="B12">
        <v>402</v>
      </c>
      <c r="C12" t="s">
        <v>42</v>
      </c>
      <c r="D12" t="s">
        <v>43</v>
      </c>
      <c r="E12" t="s">
        <v>44</v>
      </c>
      <c r="F12" t="s">
        <v>45</v>
      </c>
      <c r="G12" s="1">
        <v>45133</v>
      </c>
      <c r="H12" s="3">
        <v>48000</v>
      </c>
      <c r="I12" t="s">
        <v>46</v>
      </c>
      <c r="J12">
        <v>10</v>
      </c>
      <c r="K12" s="6">
        <f t="shared" si="0"/>
        <v>48000</v>
      </c>
      <c r="L12" t="s">
        <v>13</v>
      </c>
    </row>
    <row r="13" spans="1:13" x14ac:dyDescent="0.25">
      <c r="A13" t="s">
        <v>60</v>
      </c>
      <c r="B13">
        <v>402</v>
      </c>
      <c r="C13" t="s">
        <v>14</v>
      </c>
      <c r="D13" t="s">
        <v>15</v>
      </c>
      <c r="E13" t="s">
        <v>58</v>
      </c>
      <c r="F13" t="s">
        <v>59</v>
      </c>
      <c r="G13" s="1">
        <v>45513</v>
      </c>
      <c r="H13" s="3">
        <v>50000</v>
      </c>
      <c r="I13" t="s">
        <v>61</v>
      </c>
      <c r="J13">
        <v>10.34</v>
      </c>
      <c r="K13" s="6">
        <f t="shared" si="0"/>
        <v>48355.899419729205</v>
      </c>
      <c r="L13" t="s">
        <v>13</v>
      </c>
    </row>
    <row r="14" spans="1:13" x14ac:dyDescent="0.25">
      <c r="A14" t="s">
        <v>78</v>
      </c>
      <c r="B14">
        <v>402</v>
      </c>
      <c r="C14" t="s">
        <v>11</v>
      </c>
      <c r="D14" t="s">
        <v>12</v>
      </c>
      <c r="E14" t="s">
        <v>79</v>
      </c>
      <c r="F14" t="s">
        <v>80</v>
      </c>
      <c r="G14" s="1">
        <v>45743</v>
      </c>
      <c r="H14" s="3">
        <v>60000</v>
      </c>
      <c r="I14" t="s">
        <v>81</v>
      </c>
      <c r="J14">
        <v>11</v>
      </c>
      <c r="K14" s="6">
        <f t="shared" si="0"/>
        <v>54545.454545454551</v>
      </c>
      <c r="L14" t="s">
        <v>13</v>
      </c>
    </row>
    <row r="15" spans="1:13" x14ac:dyDescent="0.25">
      <c r="A15" t="s">
        <v>62</v>
      </c>
      <c r="B15">
        <v>402</v>
      </c>
      <c r="C15" t="s">
        <v>57</v>
      </c>
      <c r="D15" t="s">
        <v>23</v>
      </c>
      <c r="E15" t="s">
        <v>63</v>
      </c>
      <c r="F15" t="s">
        <v>64</v>
      </c>
      <c r="G15" s="1">
        <v>45551</v>
      </c>
      <c r="H15" s="3">
        <v>100000</v>
      </c>
      <c r="I15" t="s">
        <v>65</v>
      </c>
      <c r="J15">
        <v>15.07</v>
      </c>
      <c r="K15" s="6">
        <f t="shared" si="0"/>
        <v>66357.000663570012</v>
      </c>
      <c r="L15" t="s">
        <v>13</v>
      </c>
    </row>
    <row r="16" spans="1:13" x14ac:dyDescent="0.25">
      <c r="A16" t="s">
        <v>66</v>
      </c>
      <c r="B16">
        <v>402</v>
      </c>
      <c r="C16" t="s">
        <v>30</v>
      </c>
      <c r="D16" t="s">
        <v>31</v>
      </c>
      <c r="E16" t="s">
        <v>67</v>
      </c>
      <c r="F16" t="s">
        <v>68</v>
      </c>
      <c r="G16" s="1">
        <v>45575</v>
      </c>
      <c r="H16" s="3">
        <v>90000</v>
      </c>
      <c r="I16" t="s">
        <v>69</v>
      </c>
      <c r="J16">
        <v>11.82</v>
      </c>
      <c r="K16" s="6">
        <f t="shared" si="0"/>
        <v>76142.131979695434</v>
      </c>
      <c r="L16" t="s">
        <v>13</v>
      </c>
    </row>
    <row r="17" spans="1:12" x14ac:dyDescent="0.25">
      <c r="A17" t="s">
        <v>74</v>
      </c>
      <c r="B17">
        <v>402</v>
      </c>
      <c r="C17" t="s">
        <v>40</v>
      </c>
      <c r="D17" t="s">
        <v>16</v>
      </c>
      <c r="E17" t="s">
        <v>75</v>
      </c>
      <c r="F17" t="s">
        <v>76</v>
      </c>
      <c r="G17" s="1">
        <v>45593</v>
      </c>
      <c r="H17" s="3">
        <v>80000</v>
      </c>
      <c r="I17" t="s">
        <v>77</v>
      </c>
      <c r="J17">
        <v>9.75</v>
      </c>
      <c r="K17" s="6">
        <f t="shared" si="0"/>
        <v>82051.282051282047</v>
      </c>
      <c r="L17" t="s">
        <v>13</v>
      </c>
    </row>
    <row r="18" spans="1:12" x14ac:dyDescent="0.25">
      <c r="A18" t="s">
        <v>70</v>
      </c>
      <c r="B18">
        <v>402</v>
      </c>
      <c r="C18" t="s">
        <v>30</v>
      </c>
      <c r="D18" t="s">
        <v>31</v>
      </c>
      <c r="E18" t="s">
        <v>71</v>
      </c>
      <c r="F18" t="s">
        <v>72</v>
      </c>
      <c r="G18" s="1">
        <v>45575</v>
      </c>
      <c r="H18" s="3">
        <v>98000</v>
      </c>
      <c r="I18" t="s">
        <v>73</v>
      </c>
      <c r="J18">
        <v>11.82</v>
      </c>
      <c r="K18" s="6">
        <f t="shared" si="0"/>
        <v>82910.321489001682</v>
      </c>
      <c r="L18" t="s">
        <v>13</v>
      </c>
    </row>
    <row r="19" spans="1:12" x14ac:dyDescent="0.25">
      <c r="H19" s="3">
        <f>SUM(H5:H18)</f>
        <v>854750</v>
      </c>
      <c r="J19">
        <f>SUM(J5:J18)</f>
        <v>155.82</v>
      </c>
      <c r="K19" s="5">
        <f>SUM(K5:K18)</f>
        <v>758463.41874321131</v>
      </c>
    </row>
    <row r="20" spans="1:12" x14ac:dyDescent="0.25">
      <c r="K20" s="5">
        <f>AVERAGE(K5:K18)</f>
        <v>54175.958481657952</v>
      </c>
      <c r="L20" t="s">
        <v>84</v>
      </c>
    </row>
    <row r="21" spans="1:12" x14ac:dyDescent="0.25">
      <c r="A21" t="s">
        <v>88</v>
      </c>
      <c r="K21" s="3">
        <f>+H19/J19*10</f>
        <v>54854.960852265438</v>
      </c>
      <c r="L21" t="s">
        <v>85</v>
      </c>
    </row>
    <row r="22" spans="1:12" x14ac:dyDescent="0.25">
      <c r="A22" t="s">
        <v>89</v>
      </c>
      <c r="K22" s="6">
        <v>54850</v>
      </c>
      <c r="L22" s="7" t="s">
        <v>86</v>
      </c>
    </row>
  </sheetData>
  <sortState xmlns:xlrd2="http://schemas.microsoft.com/office/spreadsheetml/2017/richdata2" ref="A5:M18">
    <sortCondition ref="K5:K18"/>
  </sortState>
  <mergeCells count="1">
    <mergeCell ref="A2:L2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2026-02-16T17:00:41Z</cp:lastPrinted>
  <dcterms:created xsi:type="dcterms:W3CDTF">2026-02-11T01:01:42Z</dcterms:created>
  <dcterms:modified xsi:type="dcterms:W3CDTF">2026-02-16T17:51:05Z</dcterms:modified>
</cp:coreProperties>
</file>