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F87F4D93-F111-4915-A823-979C3AD44919}" xr6:coauthVersionLast="47" xr6:coauthVersionMax="47" xr10:uidLastSave="{00000000-0000-0000-0000-000000000000}"/>
  <bookViews>
    <workbookView xWindow="2565" yWindow="2460" windowWidth="21345" windowHeight="10845" xr2:uid="{0C52BA58-A6B1-4B5A-8373-9C5C1550A179}"/>
  </bookViews>
  <sheets>
    <sheet name="salesSearch(20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H9" i="1"/>
  <c r="K11" i="1" s="1"/>
  <c r="K6" i="1"/>
  <c r="K5" i="1"/>
  <c r="K8" i="1"/>
  <c r="K7" i="1"/>
  <c r="K10" i="1" l="1"/>
  <c r="K9" i="1"/>
</calcChain>
</file>

<file path=xl/sharedStrings.xml><?xml version="1.0" encoding="utf-8"?>
<sst xmlns="http://schemas.openxmlformats.org/spreadsheetml/2006/main" count="42" uniqueCount="38">
  <si>
    <t>Parcel</t>
  </si>
  <si>
    <t>Class</t>
  </si>
  <si>
    <t>Unit</t>
  </si>
  <si>
    <t>School</t>
  </si>
  <si>
    <t>Grantor</t>
  </si>
  <si>
    <t>Grantee</t>
  </si>
  <si>
    <t>Sale Date</t>
  </si>
  <si>
    <t>Sale Price</t>
  </si>
  <si>
    <t>Address</t>
  </si>
  <si>
    <t>Acres</t>
  </si>
  <si>
    <t>Terms</t>
  </si>
  <si>
    <t>Other parcels in sale</t>
  </si>
  <si>
    <t>03-ARM'S LENGTH</t>
  </si>
  <si>
    <t>Midland County</t>
  </si>
  <si>
    <t>33-TO BE DETERMINED</t>
  </si>
  <si>
    <t>020-022-400-005-00</t>
  </si>
  <si>
    <t>BORCHARD, KIMBERLY ET AL</t>
  </si>
  <si>
    <t>NAGLE, MATTHEW M &amp; HEATHER L</t>
  </si>
  <si>
    <t>N ALAMANDO RD</t>
  </si>
  <si>
    <t>090-015-100-010-00</t>
  </si>
  <si>
    <t>MIDLAND INVESTMENT HOLDINGS LLC</t>
  </si>
  <si>
    <t>BONEMILLS LLC</t>
  </si>
  <si>
    <t>030-025-300-101-00</t>
  </si>
  <si>
    <t>HASKINS LOVING TRUST</t>
  </si>
  <si>
    <t>GRAEBNER, STEVEN</t>
  </si>
  <si>
    <t>150-019-300-011-00</t>
  </si>
  <si>
    <t>CROOKS, STEPHEN C &amp; SHEILA F TRUST</t>
  </si>
  <si>
    <t>NEWTON, JOE &amp; LINDA</t>
  </si>
  <si>
    <t>S CASTOR RD</t>
  </si>
  <si>
    <t>070-024-400-060-00</t>
  </si>
  <si>
    <t>Indicated 100 acre rate</t>
  </si>
  <si>
    <t>Average</t>
  </si>
  <si>
    <t>Aggregate</t>
  </si>
  <si>
    <t>Use</t>
  </si>
  <si>
    <t>SPAULDING 2026 LAND VALUE ANALYSIS SOUTH OF RIVER 100 ACRE</t>
  </si>
  <si>
    <t>There being no vacant sales in Spaulding Twp</t>
  </si>
  <si>
    <t>for this study</t>
  </si>
  <si>
    <t xml:space="preserve">large acre sales from  Midland County will be analyzed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</si>
</sst>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64" fontId="0" fillId="0" borderId="0" xfId="42" applyNumberFormat="1" applyFont="1"/>
    <xf numFmtId="164" fontId="0" fillId="0" borderId="0" xfId="42" applyNumberFormat="1" applyFont="1" applyAlignment="1">
      <alignment wrapText="1"/>
    </xf>
    <xf numFmtId="164" fontId="0" fillId="0" borderId="0" xfId="0" applyNumberFormat="1"/>
    <xf numFmtId="164" fontId="0" fillId="33" borderId="0" xfId="42" applyNumberFormat="1" applyFont="1" applyFill="1"/>
    <xf numFmtId="164" fontId="0" fillId="33" borderId="0" xfId="0" applyNumberFormat="1" applyFill="1"/>
    <xf numFmtId="0" fontId="0" fillId="33" borderId="0" xfId="0" applyFill="1"/>
    <xf numFmtId="0" fontId="0" fillId="33" borderId="0" xfId="0" applyFill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413CD-CF06-444F-854A-B430DB798BDC}">
  <sheetPr>
    <pageSetUpPr fitToPage="1"/>
  </sheetPr>
  <dimension ref="A2:M13"/>
  <sheetViews>
    <sheetView tabSelected="1" workbookViewId="0">
      <selection activeCell="A13" sqref="A13"/>
    </sheetView>
  </sheetViews>
  <sheetFormatPr defaultRowHeight="15" x14ac:dyDescent="0.25"/>
  <cols>
    <col min="1" max="1" width="19.85546875" customWidth="1"/>
    <col min="2" max="2" width="6.5703125" customWidth="1"/>
    <col min="3" max="3" width="23.5703125" customWidth="1"/>
    <col min="4" max="4" width="26.7109375" customWidth="1"/>
    <col min="5" max="5" width="30" customWidth="1"/>
    <col min="6" max="6" width="21.28515625" customWidth="1"/>
    <col min="7" max="7" width="13.140625" style="1" customWidth="1"/>
    <col min="8" max="8" width="12.28515625" style="4" customWidth="1"/>
    <col min="9" max="9" width="19.140625" customWidth="1"/>
    <col min="10" max="10" width="8.140625" customWidth="1"/>
    <col min="11" max="11" width="12.140625" customWidth="1"/>
    <col min="12" max="12" width="18.5703125" customWidth="1"/>
    <col min="13" max="13" width="17.85546875" customWidth="1"/>
  </cols>
  <sheetData>
    <row r="2" spans="1:13" x14ac:dyDescent="0.25">
      <c r="A2" s="10" t="s">
        <v>34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4" spans="1:13" s="2" customFormat="1" ht="30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3" t="s">
        <v>6</v>
      </c>
      <c r="H4" s="5" t="s">
        <v>7</v>
      </c>
      <c r="I4" s="2" t="s">
        <v>8</v>
      </c>
      <c r="J4" s="2" t="s">
        <v>9</v>
      </c>
      <c r="K4" s="2" t="s">
        <v>30</v>
      </c>
      <c r="L4" s="2" t="s">
        <v>10</v>
      </c>
      <c r="M4" s="2" t="s">
        <v>11</v>
      </c>
    </row>
    <row r="5" spans="1:13" x14ac:dyDescent="0.25">
      <c r="A5" t="s">
        <v>19</v>
      </c>
      <c r="B5">
        <v>402</v>
      </c>
      <c r="C5" t="s">
        <v>13</v>
      </c>
      <c r="E5" t="s">
        <v>20</v>
      </c>
      <c r="F5" t="s">
        <v>21</v>
      </c>
      <c r="G5" s="1">
        <v>45098</v>
      </c>
      <c r="H5" s="4">
        <v>120000</v>
      </c>
      <c r="J5">
        <v>80</v>
      </c>
      <c r="K5" s="7">
        <f>+H5/J5*100</f>
        <v>150000</v>
      </c>
    </row>
    <row r="6" spans="1:13" x14ac:dyDescent="0.25">
      <c r="A6" t="s">
        <v>15</v>
      </c>
      <c r="B6">
        <v>402</v>
      </c>
      <c r="C6" t="s">
        <v>13</v>
      </c>
      <c r="E6" t="s">
        <v>16</v>
      </c>
      <c r="F6" t="s">
        <v>17</v>
      </c>
      <c r="G6" s="1">
        <v>45148</v>
      </c>
      <c r="H6" s="4">
        <v>195000</v>
      </c>
      <c r="I6" t="s">
        <v>18</v>
      </c>
      <c r="J6">
        <v>73.25</v>
      </c>
      <c r="K6" s="7">
        <f>+H6/J6*100</f>
        <v>266211.60409556312</v>
      </c>
      <c r="L6" t="s">
        <v>12</v>
      </c>
    </row>
    <row r="7" spans="1:13" x14ac:dyDescent="0.25">
      <c r="A7" t="s">
        <v>25</v>
      </c>
      <c r="B7">
        <v>402</v>
      </c>
      <c r="C7" t="s">
        <v>13</v>
      </c>
      <c r="E7" t="s">
        <v>26</v>
      </c>
      <c r="F7" t="s">
        <v>27</v>
      </c>
      <c r="G7" s="1">
        <v>45303</v>
      </c>
      <c r="H7" s="4">
        <v>324000</v>
      </c>
      <c r="I7" t="s">
        <v>28</v>
      </c>
      <c r="J7">
        <v>119.34</v>
      </c>
      <c r="K7" s="7">
        <f>+H7/J7*100</f>
        <v>271493.21266968327</v>
      </c>
      <c r="L7" t="s">
        <v>14</v>
      </c>
      <c r="M7" t="s">
        <v>29</v>
      </c>
    </row>
    <row r="8" spans="1:13" x14ac:dyDescent="0.25">
      <c r="A8" t="s">
        <v>22</v>
      </c>
      <c r="B8">
        <v>402</v>
      </c>
      <c r="C8" t="s">
        <v>13</v>
      </c>
      <c r="E8" t="s">
        <v>23</v>
      </c>
      <c r="F8" t="s">
        <v>24</v>
      </c>
      <c r="G8" s="1">
        <v>45652</v>
      </c>
      <c r="H8" s="4">
        <v>300000</v>
      </c>
      <c r="J8">
        <v>106.67</v>
      </c>
      <c r="K8" s="7">
        <f>+H8/J8*100</f>
        <v>281241.21121214965</v>
      </c>
      <c r="L8" t="s">
        <v>12</v>
      </c>
    </row>
    <row r="9" spans="1:13" x14ac:dyDescent="0.25">
      <c r="H9" s="4">
        <f>SUM(H5:H8)</f>
        <v>939000</v>
      </c>
      <c r="J9">
        <f>SUM(J5:J8)</f>
        <v>379.26000000000005</v>
      </c>
      <c r="K9" s="8">
        <f>SUM(K5:K8)</f>
        <v>968946.02797739604</v>
      </c>
    </row>
    <row r="10" spans="1:13" x14ac:dyDescent="0.25">
      <c r="K10" s="6">
        <f>AVERAGE(K5:K8)</f>
        <v>242236.50699434901</v>
      </c>
      <c r="L10" t="s">
        <v>31</v>
      </c>
    </row>
    <row r="11" spans="1:13" x14ac:dyDescent="0.25">
      <c r="A11" t="s">
        <v>35</v>
      </c>
      <c r="K11" s="4">
        <f>+H9/J9*100</f>
        <v>247587.40705584554</v>
      </c>
      <c r="L11" t="s">
        <v>32</v>
      </c>
    </row>
    <row r="12" spans="1:13" x14ac:dyDescent="0.25">
      <c r="A12" t="s">
        <v>37</v>
      </c>
      <c r="K12" s="7">
        <v>247600</v>
      </c>
      <c r="L12" s="9" t="s">
        <v>33</v>
      </c>
    </row>
    <row r="13" spans="1:13" x14ac:dyDescent="0.25">
      <c r="A13" t="s">
        <v>36</v>
      </c>
    </row>
  </sheetData>
  <sortState xmlns:xlrd2="http://schemas.microsoft.com/office/spreadsheetml/2017/richdata2" ref="A5:M8">
    <sortCondition ref="K5:K8"/>
  </sortState>
  <mergeCells count="1">
    <mergeCell ref="A2:L2"/>
  </mergeCells>
  <pageMargins left="0.7" right="0.7" top="0.75" bottom="0.75" header="0.3" footer="0.3"/>
  <pageSetup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salesSearch(20)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Cook</dc:creator>
  <cp:lastModifiedBy>Dave Cook</cp:lastModifiedBy>
  <cp:lastPrinted>2026-02-16T21:23:20Z</cp:lastPrinted>
  <dcterms:created xsi:type="dcterms:W3CDTF">2026-02-11T01:01:42Z</dcterms:created>
  <dcterms:modified xsi:type="dcterms:W3CDTF">2026-02-16T21:24:02Z</dcterms:modified>
</cp:coreProperties>
</file>