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FCA248C-B4C5-48DE-BD41-CFE8FA4DA72F}" xr6:coauthVersionLast="47" xr6:coauthVersionMax="47" xr10:uidLastSave="{00000000-0000-0000-0000-000000000000}"/>
  <bookViews>
    <workbookView xWindow="2220" yWindow="2115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K22" i="1" s="1"/>
  <c r="K10" i="1"/>
  <c r="K18" i="1"/>
  <c r="K13" i="1"/>
  <c r="K11" i="1"/>
  <c r="K12" i="1"/>
  <c r="K7" i="1"/>
  <c r="K14" i="1"/>
  <c r="K9" i="1"/>
  <c r="K19" i="1"/>
  <c r="K15" i="1"/>
  <c r="K8" i="1"/>
  <c r="K6" i="1"/>
  <c r="K17" i="1"/>
  <c r="K16" i="1"/>
  <c r="K5" i="1"/>
  <c r="K21" i="1" l="1"/>
  <c r="K20" i="1"/>
</calcChain>
</file>

<file path=xl/sharedStrings.xml><?xml version="1.0" encoding="utf-8"?>
<sst xmlns="http://schemas.openxmlformats.org/spreadsheetml/2006/main" count="120" uniqueCount="93">
  <si>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</si>
  <si>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</si>
  <si>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</si>
  <si>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</si>
  <si>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</si>
  <si>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</si>
  <si>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</si>
  <si>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</si>
  <si>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</si>
  <si>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</si>
  <si>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</si>
  <si>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FREELAND COMM SCHOOL DIST</t>
  </si>
  <si>
    <t>03-ARMS LENGTH</t>
  </si>
  <si>
    <t>THOMAS TOWNSHIP</t>
  </si>
  <si>
    <t>SWAN VALLEY SCHOOL DISTRICT</t>
  </si>
  <si>
    <t>KOCHVILLE TOWNSHIP</t>
  </si>
  <si>
    <t>SAGINAW CITY SCHOOL DISTRICT</t>
  </si>
  <si>
    <t>REIMERS LILLIE MAE</t>
  </si>
  <si>
    <t>16-11-4-06-1002-006</t>
  </si>
  <si>
    <t>JAMES TOWNSHIP</t>
  </si>
  <si>
    <t>THURSTON, SHANE  BILLIE</t>
  </si>
  <si>
    <t>VAN PARYS, TIMOTHY  LAURIE</t>
  </si>
  <si>
    <t>TRINKLEIN RD</t>
  </si>
  <si>
    <t>CHESANING UNION SCHOOLS</t>
  </si>
  <si>
    <t>BRADY TOWNSHIP</t>
  </si>
  <si>
    <t>BRIDGEPORT TOWNSHIP</t>
  </si>
  <si>
    <t>BRIDGEPORT-SPAULDING C S D</t>
  </si>
  <si>
    <t>BALDWIN RD</t>
  </si>
  <si>
    <t>SWAN CREEK TOWNSHIP</t>
  </si>
  <si>
    <t>ST CHARLES COMMUNITY SCHOOLS</t>
  </si>
  <si>
    <t>09-11-5-31-3101-000</t>
  </si>
  <si>
    <t>DODAK DEVELOPMENT COMPANY LLC</t>
  </si>
  <si>
    <t>TAYLOR MALIK  KENDRA</t>
  </si>
  <si>
    <t>7505 SHERIDAN RD</t>
  </si>
  <si>
    <t>Taymouth Township</t>
  </si>
  <si>
    <t>BIRCH RUN AREA SCHOOL DIST</t>
  </si>
  <si>
    <t>SOBIESKI MATTHEW  JULIE</t>
  </si>
  <si>
    <t>GARCHOW SHANNON</t>
  </si>
  <si>
    <t>12000 TRINKLEIN RD</t>
  </si>
  <si>
    <t>26-11-3-06-2007-002</t>
  </si>
  <si>
    <t>28-12-3-05-4005-003</t>
  </si>
  <si>
    <t>MCMAHON, JOHN</t>
  </si>
  <si>
    <t>RADOSA, TRAVIS</t>
  </si>
  <si>
    <t>4190 CURVE RD</t>
  </si>
  <si>
    <t>07-09-2-08-2002-012</t>
  </si>
  <si>
    <t>KIENITZ, STEVEN K</t>
  </si>
  <si>
    <t xml:space="preserve">BELANGER, BRENT  MITCHELL </t>
  </si>
  <si>
    <t>27-10-5-27-2001-004</t>
  </si>
  <si>
    <t>ALBRECHT, NICHOLAS,  KRISTY</t>
  </si>
  <si>
    <t>HAHN, KORY  SANDRA</t>
  </si>
  <si>
    <t>MORSEVILLE</t>
  </si>
  <si>
    <t>BIRCH RUN TOWNSHIP</t>
  </si>
  <si>
    <t>16-11-4-05-1011-000</t>
  </si>
  <si>
    <t>HODGES, JASON W</t>
  </si>
  <si>
    <t>MEIER, FERDY  BIERLEIN, VALERIE</t>
  </si>
  <si>
    <t>5198 STROEBEL RD</t>
  </si>
  <si>
    <t>MAPLE GROVE</t>
  </si>
  <si>
    <t>NEW LOTHROP AREA PUBLIC SD</t>
  </si>
  <si>
    <t>16-11-4-06-1003-001</t>
  </si>
  <si>
    <t>WEBER, ERIC S</t>
  </si>
  <si>
    <t>EURICH, DYLAN</t>
  </si>
  <si>
    <t>2338 WEIGL RD</t>
  </si>
  <si>
    <t>26-11-3-32-2011-003</t>
  </si>
  <si>
    <t>GEHRCKE DAVID  DIANE</t>
  </si>
  <si>
    <t>CUELLAR ERNESTO JR</t>
  </si>
  <si>
    <t>ANDREWS RD</t>
  </si>
  <si>
    <t>18-13-4-27-3002-012</t>
  </si>
  <si>
    <t>VENTIMIGLIA ALEXANDER  BRILINSKI A</t>
  </si>
  <si>
    <t>27-10-5-08-4001-005</t>
  </si>
  <si>
    <t>LEACH, RICHARD E  CHARLES L</t>
  </si>
  <si>
    <t>HOLBROOK, MICHAEL R  BRIONNA M</t>
  </si>
  <si>
    <t>2606 E SLOAN E</t>
  </si>
  <si>
    <t>07-09-2-23-1001-008</t>
  </si>
  <si>
    <t>PELTIER, TRACEY</t>
  </si>
  <si>
    <t xml:space="preserve">VERNOOY, MARK A </t>
  </si>
  <si>
    <t>14055 W PEET RD</t>
  </si>
  <si>
    <t>28-12-3-05-1001-010</t>
  </si>
  <si>
    <t>THORSEN, PAULA</t>
  </si>
  <si>
    <t>STEVEN DUNGEY TRUST</t>
  </si>
  <si>
    <t>N GRAHAM RD</t>
  </si>
  <si>
    <t>05-10-6-13-4003-004</t>
  </si>
  <si>
    <t>SCHMITZER, RUTH  WILLIAMS, TRAVIS</t>
  </si>
  <si>
    <t>WAGGONER, TY A  MARY N</t>
  </si>
  <si>
    <t>S REESE RD</t>
  </si>
  <si>
    <t>20-09-4-05-4005-002</t>
  </si>
  <si>
    <t>RUDDY, L W  M R</t>
  </si>
  <si>
    <t>KRUPP, JEREMY  SAMANTHA</t>
  </si>
  <si>
    <t>14000 BRIGGS</t>
  </si>
  <si>
    <t>Other parcels in sale</t>
  </si>
  <si>
    <t>Indicated 2 acre rate</t>
  </si>
  <si>
    <t>SPAULDING 2026 LAND VALUE ANALYSIS SOUTH OF RIVER  2 ACRE</t>
  </si>
  <si>
    <t>There being no vacant sales in Spaulding Twp</t>
  </si>
  <si>
    <t>sales from Saginaw County will analy 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</si>
</sst>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164" fontId="0" fillId="0" borderId="0" xfId="42" applyNumberFormat="1" applyFont="1"/>
    <xf numFmtId="164" fontId="0" fillId="0" borderId="0" xfId="42" applyNumberFormat="1" applyFont="1" applyAlignment="1">
      <alignment wrapText="1"/>
    </xf>
    <xf numFmtId="164" fontId="0" fillId="0" borderId="0" xfId="0" applyNumberFormat="1"/>
    <xf numFmtId="164" fontId="0" fillId="33" borderId="0" xfId="42" applyNumberFormat="1" applyFont="1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103"/>
  <sheetViews>
    <sheetView tabSelected="1" topLeftCell="A9" workbookViewId="0">
      <selection activeCell="A24" sqref="A24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24.85546875" customWidth="1"/>
    <col min="6" max="6" width="21.28515625" customWidth="1"/>
    <col min="7" max="7" width="13.140625" customWidth="1"/>
    <col min="8" max="8" width="10.85546875" style="3" customWidth="1"/>
    <col min="9" max="9" width="19.140625" customWidth="1"/>
    <col min="10" max="10" width="8.140625" customWidth="1"/>
    <col min="11" max="11" width="10.42578125" customWidth="1"/>
    <col min="12" max="12" width="18.5703125" customWidth="1"/>
    <col min="13" max="13" width="17.85546875" customWidth="1"/>
  </cols>
  <sheetData>
    <row r="2" spans="1:13" x14ac:dyDescent="0.25">
      <c r="A2" s="7" t="s">
        <v>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3" s="2" customFormat="1" ht="3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" t="s">
        <v>7</v>
      </c>
      <c r="I4" s="2" t="s">
        <v>8</v>
      </c>
      <c r="J4" s="2" t="s">
        <v>9</v>
      </c>
      <c r="K4" s="2" t="s">
        <v>89</v>
      </c>
      <c r="L4" s="2" t="s">
        <v>10</v>
      </c>
      <c r="M4" s="2" t="s">
        <v>88</v>
      </c>
    </row>
    <row r="5" spans="1:13" x14ac:dyDescent="0.25">
      <c r="A5" t="s">
        <v>44</v>
      </c>
      <c r="B5">
        <v>402</v>
      </c>
      <c r="C5" t="s">
        <v>24</v>
      </c>
      <c r="D5" t="s">
        <v>23</v>
      </c>
      <c r="E5" t="s">
        <v>45</v>
      </c>
      <c r="F5" t="s">
        <v>46</v>
      </c>
      <c r="G5" s="1">
        <v>45140</v>
      </c>
      <c r="H5" s="3">
        <v>13000</v>
      </c>
      <c r="I5" t="s">
        <v>27</v>
      </c>
      <c r="J5">
        <v>1.44</v>
      </c>
      <c r="K5" s="6">
        <f t="shared" ref="K5:K19" si="0">+H5/J5*2</f>
        <v>18055.555555555555</v>
      </c>
      <c r="L5" t="s">
        <v>12</v>
      </c>
    </row>
    <row r="6" spans="1:13" x14ac:dyDescent="0.25">
      <c r="A6" t="s">
        <v>52</v>
      </c>
      <c r="B6">
        <v>402</v>
      </c>
      <c r="C6" t="s">
        <v>19</v>
      </c>
      <c r="D6" t="s">
        <v>14</v>
      </c>
      <c r="E6" t="s">
        <v>53</v>
      </c>
      <c r="F6" t="s">
        <v>54</v>
      </c>
      <c r="G6" s="1">
        <v>45229</v>
      </c>
      <c r="H6" s="3">
        <v>22000</v>
      </c>
      <c r="I6" t="s">
        <v>55</v>
      </c>
      <c r="J6">
        <v>2.41</v>
      </c>
      <c r="K6" s="6">
        <f t="shared" si="0"/>
        <v>18257.261410788382</v>
      </c>
      <c r="L6" t="s">
        <v>12</v>
      </c>
    </row>
    <row r="7" spans="1:13" x14ac:dyDescent="0.25">
      <c r="A7" t="s">
        <v>68</v>
      </c>
      <c r="B7">
        <v>402</v>
      </c>
      <c r="C7" t="s">
        <v>34</v>
      </c>
      <c r="D7" t="s">
        <v>35</v>
      </c>
      <c r="E7" t="s">
        <v>69</v>
      </c>
      <c r="F7" t="s">
        <v>70</v>
      </c>
      <c r="G7" s="1">
        <v>45427</v>
      </c>
      <c r="H7" s="3">
        <v>18750</v>
      </c>
      <c r="I7" t="s">
        <v>71</v>
      </c>
      <c r="J7">
        <v>2</v>
      </c>
      <c r="K7" s="6">
        <f t="shared" si="0"/>
        <v>18750</v>
      </c>
      <c r="L7" t="s">
        <v>12</v>
      </c>
    </row>
    <row r="8" spans="1:13" x14ac:dyDescent="0.25">
      <c r="A8" t="s">
        <v>18</v>
      </c>
      <c r="B8">
        <v>402</v>
      </c>
      <c r="C8" t="s">
        <v>19</v>
      </c>
      <c r="D8" t="s">
        <v>14</v>
      </c>
      <c r="E8" t="s">
        <v>20</v>
      </c>
      <c r="F8" t="s">
        <v>21</v>
      </c>
      <c r="G8" s="1">
        <v>45041</v>
      </c>
      <c r="H8" s="3">
        <v>23000</v>
      </c>
      <c r="I8" t="s">
        <v>22</v>
      </c>
      <c r="J8">
        <v>2.35</v>
      </c>
      <c r="K8" s="6">
        <f t="shared" si="0"/>
        <v>19574.468085106382</v>
      </c>
      <c r="L8" t="s">
        <v>12</v>
      </c>
    </row>
    <row r="9" spans="1:13" x14ac:dyDescent="0.25">
      <c r="A9" t="s">
        <v>62</v>
      </c>
      <c r="B9">
        <v>402</v>
      </c>
      <c r="C9" t="s">
        <v>28</v>
      </c>
      <c r="D9" t="s">
        <v>29</v>
      </c>
      <c r="E9" t="s">
        <v>63</v>
      </c>
      <c r="F9" t="s">
        <v>64</v>
      </c>
      <c r="G9" s="1">
        <v>45369</v>
      </c>
      <c r="H9" s="3">
        <v>21500</v>
      </c>
      <c r="I9" t="s">
        <v>65</v>
      </c>
      <c r="J9">
        <v>2.06</v>
      </c>
      <c r="K9" s="6">
        <f t="shared" si="0"/>
        <v>20873.786407766991</v>
      </c>
      <c r="L9" t="s">
        <v>12</v>
      </c>
    </row>
    <row r="10" spans="1:13" x14ac:dyDescent="0.25">
      <c r="A10" t="s">
        <v>39</v>
      </c>
      <c r="B10">
        <v>402</v>
      </c>
      <c r="C10" t="s">
        <v>28</v>
      </c>
      <c r="D10" t="s">
        <v>29</v>
      </c>
      <c r="E10" t="s">
        <v>36</v>
      </c>
      <c r="F10" t="s">
        <v>37</v>
      </c>
      <c r="G10" s="1">
        <v>45093</v>
      </c>
      <c r="H10" s="3">
        <v>18500</v>
      </c>
      <c r="I10" t="s">
        <v>38</v>
      </c>
      <c r="J10">
        <v>1.62</v>
      </c>
      <c r="K10" s="6">
        <f t="shared" si="0"/>
        <v>22839.506172839505</v>
      </c>
      <c r="L10" t="s">
        <v>12</v>
      </c>
    </row>
    <row r="11" spans="1:13" x14ac:dyDescent="0.25">
      <c r="A11" t="s">
        <v>72</v>
      </c>
      <c r="B11">
        <v>402</v>
      </c>
      <c r="C11" t="s">
        <v>24</v>
      </c>
      <c r="D11" t="s">
        <v>23</v>
      </c>
      <c r="E11" t="s">
        <v>73</v>
      </c>
      <c r="F11" t="s">
        <v>74</v>
      </c>
      <c r="G11" s="1">
        <v>45499</v>
      </c>
      <c r="H11" s="3">
        <v>25000</v>
      </c>
      <c r="I11" t="s">
        <v>75</v>
      </c>
      <c r="J11">
        <v>2</v>
      </c>
      <c r="K11" s="6">
        <f t="shared" si="0"/>
        <v>25000</v>
      </c>
      <c r="L11" t="s">
        <v>12</v>
      </c>
    </row>
    <row r="12" spans="1:13" x14ac:dyDescent="0.25">
      <c r="A12" t="s">
        <v>84</v>
      </c>
      <c r="B12">
        <v>402</v>
      </c>
      <c r="C12" t="s">
        <v>56</v>
      </c>
      <c r="D12" t="s">
        <v>57</v>
      </c>
      <c r="E12" t="s">
        <v>85</v>
      </c>
      <c r="F12" t="s">
        <v>86</v>
      </c>
      <c r="G12" s="1">
        <v>45709</v>
      </c>
      <c r="H12" s="3">
        <v>25000</v>
      </c>
      <c r="I12" t="s">
        <v>87</v>
      </c>
      <c r="J12">
        <v>2</v>
      </c>
      <c r="K12" s="6">
        <f t="shared" si="0"/>
        <v>25000</v>
      </c>
      <c r="L12" t="s">
        <v>12</v>
      </c>
    </row>
    <row r="13" spans="1:13" x14ac:dyDescent="0.25">
      <c r="A13" t="s">
        <v>80</v>
      </c>
      <c r="B13">
        <v>402</v>
      </c>
      <c r="C13" t="s">
        <v>51</v>
      </c>
      <c r="D13" t="s">
        <v>35</v>
      </c>
      <c r="E13" t="s">
        <v>81</v>
      </c>
      <c r="F13" t="s">
        <v>82</v>
      </c>
      <c r="G13" s="1">
        <v>45694</v>
      </c>
      <c r="H13" s="3">
        <v>24500</v>
      </c>
      <c r="I13" t="s">
        <v>83</v>
      </c>
      <c r="J13">
        <v>1.837</v>
      </c>
      <c r="K13" s="6">
        <f t="shared" si="0"/>
        <v>26673.924877517693</v>
      </c>
      <c r="L13" t="s">
        <v>12</v>
      </c>
    </row>
    <row r="14" spans="1:13" x14ac:dyDescent="0.25">
      <c r="A14" t="s">
        <v>66</v>
      </c>
      <c r="B14">
        <v>402</v>
      </c>
      <c r="C14" t="s">
        <v>15</v>
      </c>
      <c r="D14" t="s">
        <v>16</v>
      </c>
      <c r="E14" t="s">
        <v>17</v>
      </c>
      <c r="F14" t="s">
        <v>67</v>
      </c>
      <c r="G14" s="1">
        <v>45372</v>
      </c>
      <c r="H14" s="3">
        <v>28000</v>
      </c>
      <c r="J14">
        <v>2.04</v>
      </c>
      <c r="K14" s="6">
        <f t="shared" si="0"/>
        <v>27450.980392156864</v>
      </c>
      <c r="L14" t="s">
        <v>12</v>
      </c>
    </row>
    <row r="15" spans="1:13" x14ac:dyDescent="0.25">
      <c r="A15" t="s">
        <v>58</v>
      </c>
      <c r="B15">
        <v>402</v>
      </c>
      <c r="C15" t="s">
        <v>19</v>
      </c>
      <c r="D15" t="s">
        <v>14</v>
      </c>
      <c r="E15" t="s">
        <v>59</v>
      </c>
      <c r="F15" t="s">
        <v>60</v>
      </c>
      <c r="G15" s="1">
        <v>45349</v>
      </c>
      <c r="H15" s="3">
        <v>30000</v>
      </c>
      <c r="I15" t="s">
        <v>61</v>
      </c>
      <c r="J15">
        <v>2.13</v>
      </c>
      <c r="K15" s="6">
        <f t="shared" si="0"/>
        <v>28169.014084507042</v>
      </c>
      <c r="L15" t="s">
        <v>12</v>
      </c>
    </row>
    <row r="16" spans="1:13" x14ac:dyDescent="0.25">
      <c r="A16" t="s">
        <v>47</v>
      </c>
      <c r="B16">
        <v>402</v>
      </c>
      <c r="C16" t="s">
        <v>34</v>
      </c>
      <c r="D16" t="s">
        <v>35</v>
      </c>
      <c r="E16" t="s">
        <v>48</v>
      </c>
      <c r="F16" t="s">
        <v>49</v>
      </c>
      <c r="G16" s="1">
        <v>45182</v>
      </c>
      <c r="H16" s="3">
        <v>43000</v>
      </c>
      <c r="I16" t="s">
        <v>50</v>
      </c>
      <c r="J16">
        <v>2.75</v>
      </c>
      <c r="K16" s="6">
        <f t="shared" si="0"/>
        <v>31272.727272727272</v>
      </c>
      <c r="L16" t="s">
        <v>12</v>
      </c>
    </row>
    <row r="17" spans="1:12" x14ac:dyDescent="0.25">
      <c r="A17" t="s">
        <v>76</v>
      </c>
      <c r="B17">
        <v>402</v>
      </c>
      <c r="C17" t="s">
        <v>13</v>
      </c>
      <c r="D17" t="s">
        <v>11</v>
      </c>
      <c r="E17" t="s">
        <v>77</v>
      </c>
      <c r="F17" t="s">
        <v>78</v>
      </c>
      <c r="G17" s="1">
        <v>45656</v>
      </c>
      <c r="H17" s="3">
        <v>40000</v>
      </c>
      <c r="I17" t="s">
        <v>79</v>
      </c>
      <c r="J17">
        <v>2.5499999999999998</v>
      </c>
      <c r="K17" s="6">
        <f t="shared" si="0"/>
        <v>31372.549019607846</v>
      </c>
      <c r="L17" t="s">
        <v>12</v>
      </c>
    </row>
    <row r="18" spans="1:12" x14ac:dyDescent="0.25">
      <c r="A18" t="s">
        <v>30</v>
      </c>
      <c r="B18">
        <v>402</v>
      </c>
      <c r="C18" t="s">
        <v>25</v>
      </c>
      <c r="D18" t="s">
        <v>26</v>
      </c>
      <c r="E18" t="s">
        <v>31</v>
      </c>
      <c r="F18" t="s">
        <v>32</v>
      </c>
      <c r="G18" s="1">
        <v>45072</v>
      </c>
      <c r="H18" s="3">
        <v>35000</v>
      </c>
      <c r="I18" t="s">
        <v>33</v>
      </c>
      <c r="J18">
        <v>1.67</v>
      </c>
      <c r="K18" s="6">
        <f t="shared" si="0"/>
        <v>41916.167664670662</v>
      </c>
      <c r="L18" t="s">
        <v>12</v>
      </c>
    </row>
    <row r="19" spans="1:12" x14ac:dyDescent="0.25">
      <c r="A19" t="s">
        <v>40</v>
      </c>
      <c r="B19">
        <v>402</v>
      </c>
      <c r="C19" t="s">
        <v>13</v>
      </c>
      <c r="D19" t="s">
        <v>11</v>
      </c>
      <c r="E19" t="s">
        <v>41</v>
      </c>
      <c r="F19" t="s">
        <v>42</v>
      </c>
      <c r="G19" s="1">
        <v>45126</v>
      </c>
      <c r="H19" s="3">
        <v>45500</v>
      </c>
      <c r="I19" t="s">
        <v>43</v>
      </c>
      <c r="J19">
        <v>2.08</v>
      </c>
      <c r="K19" s="6">
        <f t="shared" si="0"/>
        <v>43750</v>
      </c>
      <c r="L19" t="s">
        <v>12</v>
      </c>
    </row>
    <row r="20" spans="1:12" x14ac:dyDescent="0.25">
      <c r="G20" s="1"/>
      <c r="H20" s="3">
        <f>SUM(H5:H19)</f>
        <v>412750</v>
      </c>
      <c r="J20">
        <f>SUM(J5:J19)</f>
        <v>30.936999999999998</v>
      </c>
      <c r="K20" s="5">
        <f>SUM(K5:K19)</f>
        <v>398955.9409432442</v>
      </c>
    </row>
    <row r="21" spans="1:12" x14ac:dyDescent="0.25">
      <c r="G21" s="1"/>
      <c r="K21" s="5">
        <f>AVERAGE(K5:K19)</f>
        <v>26597.062729549612</v>
      </c>
    </row>
    <row r="22" spans="1:12" x14ac:dyDescent="0.25">
      <c r="A22" t="s">
        <v>91</v>
      </c>
      <c r="G22" s="1"/>
      <c r="K22" s="3">
        <f>+H20/J20*2</f>
        <v>26683.259527426708</v>
      </c>
    </row>
    <row r="23" spans="1:12" x14ac:dyDescent="0.25">
      <c r="A23" t="s">
        <v>92</v>
      </c>
      <c r="G23" s="1"/>
      <c r="K23" s="6">
        <v>26700</v>
      </c>
    </row>
    <row r="24" spans="1:12" x14ac:dyDescent="0.25">
      <c r="G24" s="1"/>
      <c r="K24" s="3"/>
    </row>
    <row r="25" spans="1:12" x14ac:dyDescent="0.25">
      <c r="G25" s="1"/>
    </row>
    <row r="26" spans="1:12" x14ac:dyDescent="0.25">
      <c r="G26" s="1"/>
    </row>
    <row r="27" spans="1:12" x14ac:dyDescent="0.25">
      <c r="G27" s="1"/>
    </row>
    <row r="28" spans="1:12" x14ac:dyDescent="0.25">
      <c r="G28" s="1"/>
    </row>
    <row r="29" spans="1:12" x14ac:dyDescent="0.25">
      <c r="G29" s="1"/>
    </row>
    <row r="30" spans="1:12" x14ac:dyDescent="0.25">
      <c r="G30" s="1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  <row r="60" spans="7:7" x14ac:dyDescent="0.25">
      <c r="G60" s="1"/>
    </row>
    <row r="61" spans="7:7" x14ac:dyDescent="0.25">
      <c r="G61" s="1"/>
    </row>
    <row r="62" spans="7:7" x14ac:dyDescent="0.25">
      <c r="G62" s="1"/>
    </row>
    <row r="63" spans="7:7" x14ac:dyDescent="0.25">
      <c r="G63" s="1"/>
    </row>
    <row r="64" spans="7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  <row r="86" spans="7:7" x14ac:dyDescent="0.25">
      <c r="G86" s="1"/>
    </row>
    <row r="87" spans="7:7" x14ac:dyDescent="0.25">
      <c r="G87" s="1"/>
    </row>
    <row r="88" spans="7:7" x14ac:dyDescent="0.25">
      <c r="G88" s="1"/>
    </row>
    <row r="89" spans="7:7" x14ac:dyDescent="0.25">
      <c r="G89" s="1"/>
    </row>
    <row r="90" spans="7:7" x14ac:dyDescent="0.25">
      <c r="G90" s="1"/>
    </row>
    <row r="91" spans="7:7" x14ac:dyDescent="0.25">
      <c r="G91" s="1"/>
    </row>
    <row r="92" spans="7:7" x14ac:dyDescent="0.25">
      <c r="G92" s="1"/>
    </row>
    <row r="93" spans="7:7" x14ac:dyDescent="0.25">
      <c r="G93" s="1"/>
    </row>
    <row r="94" spans="7:7" x14ac:dyDescent="0.25">
      <c r="G94" s="1"/>
    </row>
    <row r="95" spans="7:7" x14ac:dyDescent="0.25">
      <c r="G95" s="1"/>
    </row>
    <row r="96" spans="7:7" x14ac:dyDescent="0.25">
      <c r="G96" s="1"/>
    </row>
    <row r="97" spans="7:7" x14ac:dyDescent="0.25">
      <c r="G97" s="1"/>
    </row>
    <row r="98" spans="7:7" x14ac:dyDescent="0.25">
      <c r="G98" s="1"/>
    </row>
    <row r="99" spans="7:7" x14ac:dyDescent="0.25">
      <c r="G99" s="1"/>
    </row>
    <row r="100" spans="7:7" x14ac:dyDescent="0.25">
      <c r="G100" s="1"/>
    </row>
    <row r="101" spans="7:7" x14ac:dyDescent="0.25">
      <c r="G101" s="1"/>
    </row>
    <row r="102" spans="7:7" x14ac:dyDescent="0.25">
      <c r="G102" s="1"/>
    </row>
    <row r="103" spans="7:7" x14ac:dyDescent="0.25">
      <c r="G103" s="1"/>
    </row>
  </sheetData>
  <sortState xmlns:xlrd2="http://schemas.microsoft.com/office/spreadsheetml/2017/richdata2" ref="A5:M19">
    <sortCondition ref="K5:K19"/>
  </sortState>
  <mergeCells count="1">
    <mergeCell ref="A2:L2"/>
  </mergeCell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2026-02-16T17:47:07Z</cp:lastPrinted>
  <dcterms:created xsi:type="dcterms:W3CDTF">2026-02-11T01:01:42Z</dcterms:created>
  <dcterms:modified xsi:type="dcterms:W3CDTF">2026-02-16T17:47:11Z</dcterms:modified>
</cp:coreProperties>
</file>