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17050A2-A92E-45B9-A92D-8F8D30CCC24B}" xr6:coauthVersionLast="47" xr6:coauthVersionMax="47" xr10:uidLastSave="{00000000-0000-0000-0000-000000000000}"/>
  <bookViews>
    <workbookView xWindow="2220" yWindow="2115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22" i="1"/>
  <c r="H22" i="1"/>
  <c r="K9" i="1"/>
  <c r="K7" i="1"/>
  <c r="K11" i="1"/>
  <c r="K14" i="1"/>
  <c r="K6" i="1"/>
  <c r="K8" i="1"/>
  <c r="K19" i="1"/>
  <c r="K13" i="1"/>
  <c r="K17" i="1"/>
  <c r="K12" i="1"/>
  <c r="K21" i="1"/>
  <c r="K20" i="1"/>
  <c r="K15" i="1"/>
  <c r="K10" i="1"/>
  <c r="K16" i="1"/>
  <c r="K18" i="1"/>
  <c r="K23" i="1" l="1"/>
  <c r="K24" i="1"/>
  <c r="K22" i="1"/>
</calcChain>
</file>

<file path=xl/sharedStrings.xml><?xml version="1.0" encoding="utf-8"?>
<sst xmlns="http://schemas.openxmlformats.org/spreadsheetml/2006/main" count="134" uniqueCount="90">
  <si>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</si>
  <si>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</si>
  <si>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</si>
  <si>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</si>
  <si>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</si>
  <si>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</si>
  <si>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</si>
  <si>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</si>
  <si>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</si>
  <si>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</si>
  <si>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</si>
  <si>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TITTABAWASSEE TOWNSHIP</t>
  </si>
  <si>
    <t>FREELAND COMM SCHOOL DIST</t>
  </si>
  <si>
    <t>03-ARMS LENGTH</t>
  </si>
  <si>
    <t>CHESANING UNION SCHOOLS</t>
  </si>
  <si>
    <t>BRADY TOWNSHIP</t>
  </si>
  <si>
    <t>MERRILL COMM SCHOOL DISTRICT</t>
  </si>
  <si>
    <t>SWAN CREEK TOWNSHIP</t>
  </si>
  <si>
    <t>ST CHARLES COMMUNITY SCHOOLS</t>
  </si>
  <si>
    <t>15-11-2-02-4010-003</t>
  </si>
  <si>
    <t>Fremont</t>
  </si>
  <si>
    <t>HEMLOCK PUBLIC SCHOOL DIST</t>
  </si>
  <si>
    <t>SCHREMS, T B  C D</t>
  </si>
  <si>
    <t>GRAHAM, GRADY  WENDY</t>
  </si>
  <si>
    <t>15-11-2-02-4010-004</t>
  </si>
  <si>
    <t>Taymouth Township</t>
  </si>
  <si>
    <t>BIRCH RUN AREA SCHOOL DIST</t>
  </si>
  <si>
    <t>RICHLAND TOWNSHIP</t>
  </si>
  <si>
    <t>13-09-3-19-4005-000</t>
  </si>
  <si>
    <t>Chesaning Township</t>
  </si>
  <si>
    <t>BYRON, KYLE  HALLIE</t>
  </si>
  <si>
    <t>CANO, AIDAN</t>
  </si>
  <si>
    <t>12100 FERDEN</t>
  </si>
  <si>
    <t>ALBEE</t>
  </si>
  <si>
    <t>KIENITZ, STEVEN K</t>
  </si>
  <si>
    <t>26-11-3-31-4002-002</t>
  </si>
  <si>
    <t>BROOKS T ESTATE CO OBRIEN</t>
  </si>
  <si>
    <t>MAYER DAVID J</t>
  </si>
  <si>
    <t>12282 BEAVER RD</t>
  </si>
  <si>
    <t>29-13-3-36-1002-007</t>
  </si>
  <si>
    <t>KELLY DIANE S</t>
  </si>
  <si>
    <t>BROWN DARYN  FRANEK MADISON</t>
  </si>
  <si>
    <t>W KOCHVILLE</t>
  </si>
  <si>
    <t>27-10-5-29-4029-000</t>
  </si>
  <si>
    <t>KIME, E A  S A</t>
  </si>
  <si>
    <t>GERVAIS, DEAN  SMITH, MELANIE</t>
  </si>
  <si>
    <t>E ASHMAN</t>
  </si>
  <si>
    <t>13-09-3-11-3007-000</t>
  </si>
  <si>
    <t>MILBRANDT, ASHLEY A  DEREK M</t>
  </si>
  <si>
    <t>QUALLS, KOHL</t>
  </si>
  <si>
    <t>15581 STUART</t>
  </si>
  <si>
    <t>27-10-5-31-3007-000</t>
  </si>
  <si>
    <t>STOREY, CYNTHIA L</t>
  </si>
  <si>
    <t>PRINGLE, JEFFERY S  KAREN L</t>
  </si>
  <si>
    <t>13850 BUDD</t>
  </si>
  <si>
    <t>15-11-2-18-3002-008</t>
  </si>
  <si>
    <t>SMITH DANIEL R</t>
  </si>
  <si>
    <t>TARNOSKY, JILL M</t>
  </si>
  <si>
    <t>27-10-5-20-2005-003</t>
  </si>
  <si>
    <t>HAWKINS, B  L</t>
  </si>
  <si>
    <t>COLOSKY, TIMOTHY</t>
  </si>
  <si>
    <t>NICHOLS</t>
  </si>
  <si>
    <t>27-10-5-10-4001-000</t>
  </si>
  <si>
    <t>HOWE, KENNETH S</t>
  </si>
  <si>
    <t>KOSKINEN, SCOTT</t>
  </si>
  <si>
    <t>9676 MARSHALL</t>
  </si>
  <si>
    <t>LADZINSKI, ELISSA  WARDLOW, JOE</t>
  </si>
  <si>
    <t>22-12-2-20-1003-006</t>
  </si>
  <si>
    <t>KACKMEISTER NOLAN</t>
  </si>
  <si>
    <t>WENTWORTH WAYNE</t>
  </si>
  <si>
    <t>GEDDES RD</t>
  </si>
  <si>
    <t>22-12-2-20-1003-004</t>
  </si>
  <si>
    <t xml:space="preserve">FOWLER RICK  KATHRYN </t>
  </si>
  <si>
    <t>17282 GEDDES RD</t>
  </si>
  <si>
    <t>22-12-2-20-1003-005</t>
  </si>
  <si>
    <t>GUTOWSKI ALAN  AMBER</t>
  </si>
  <si>
    <t>22-12-2-20-1003-003</t>
  </si>
  <si>
    <t>LOOSE MATTHEW  ANN</t>
  </si>
  <si>
    <t>04-10-4-27-3001-006</t>
  </si>
  <si>
    <t>ZERVAN, GERALD  MARIE</t>
  </si>
  <si>
    <t>FRASIER, BRADY</t>
  </si>
  <si>
    <t>LINCOLN RD</t>
  </si>
  <si>
    <t>07-09-2-08-2002-009</t>
  </si>
  <si>
    <t>HEDRICK, JACK  CRYSTAL</t>
  </si>
  <si>
    <t>FOWLER RD</t>
  </si>
  <si>
    <t>Other parcels in sale</t>
  </si>
  <si>
    <t>Indicarted 5 acre rate</t>
  </si>
  <si>
    <t>SPAULDING 2026 LAND VALUE ANALYSIS SOUH OF RIVER 5 ACRE</t>
  </si>
  <si>
    <t>There beng no vacant sales in Spaulding Twp</t>
  </si>
  <si>
    <t>sales from Saginaw County will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</si>
</sst>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5" fontId="0" fillId="0" borderId="0" xfId="0" applyNumberFormat="1"/>
    <xf numFmtId="164" fontId="0" fillId="0" borderId="0" xfId="42" applyNumberFormat="1" applyFont="1"/>
    <xf numFmtId="164" fontId="0" fillId="0" borderId="0" xfId="0" applyNumberFormat="1"/>
    <xf numFmtId="164" fontId="0" fillId="33" borderId="0" xfId="42" applyNumberFormat="1" applyFont="1" applyFill="1"/>
    <xf numFmtId="0" fontId="0" fillId="33" borderId="0" xfId="0" applyFill="1"/>
    <xf numFmtId="0" fontId="0" fillId="0" borderId="0" xfId="0" applyAlignment="1">
      <alignment wrapText="1"/>
    </xf>
    <xf numFmtId="164" fontId="0" fillId="0" borderId="0" xfId="42" applyNumberFormat="1" applyFont="1" applyAlignment="1">
      <alignment wrapText="1"/>
    </xf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25"/>
  <sheetViews>
    <sheetView tabSelected="1" topLeftCell="A12" workbookViewId="0">
      <selection activeCell="A26" sqref="A26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24.85546875" customWidth="1"/>
    <col min="6" max="6" width="21.28515625" customWidth="1"/>
    <col min="7" max="7" width="13.140625" customWidth="1"/>
    <col min="8" max="8" width="10.7109375" style="2" customWidth="1"/>
    <col min="9" max="9" width="19.140625" customWidth="1"/>
    <col min="10" max="10" width="8.140625" customWidth="1"/>
    <col min="11" max="11" width="13.42578125" customWidth="1"/>
    <col min="12" max="12" width="18.5703125" customWidth="1"/>
    <col min="13" max="13" width="17.85546875" customWidth="1"/>
  </cols>
  <sheetData>
    <row r="2" spans="1:13" x14ac:dyDescent="0.25">
      <c r="A2" s="8" t="s">
        <v>87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3" s="6" customFormat="1" ht="30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6" t="s">
        <v>8</v>
      </c>
      <c r="J4" s="6" t="s">
        <v>9</v>
      </c>
      <c r="K4" s="6" t="s">
        <v>86</v>
      </c>
      <c r="L4" s="6" t="s">
        <v>10</v>
      </c>
      <c r="M4" s="6" t="s">
        <v>85</v>
      </c>
    </row>
    <row r="5" spans="1:13" x14ac:dyDescent="0.25">
      <c r="A5" t="s">
        <v>55</v>
      </c>
      <c r="B5">
        <v>402</v>
      </c>
      <c r="C5" t="s">
        <v>20</v>
      </c>
      <c r="D5" t="s">
        <v>16</v>
      </c>
      <c r="E5" t="s">
        <v>56</v>
      </c>
      <c r="F5" t="s">
        <v>57</v>
      </c>
      <c r="G5" s="1">
        <v>45384</v>
      </c>
      <c r="H5" s="2">
        <v>17500</v>
      </c>
      <c r="J5">
        <v>4.28</v>
      </c>
      <c r="K5" s="4">
        <f t="shared" ref="K5:K21" si="0">+H5/J5*5</f>
        <v>20443.925233644859</v>
      </c>
      <c r="L5" t="s">
        <v>13</v>
      </c>
    </row>
    <row r="6" spans="1:13" x14ac:dyDescent="0.25">
      <c r="A6" t="s">
        <v>58</v>
      </c>
      <c r="B6">
        <v>402</v>
      </c>
      <c r="C6" t="s">
        <v>25</v>
      </c>
      <c r="D6" t="s">
        <v>26</v>
      </c>
      <c r="E6" t="s">
        <v>59</v>
      </c>
      <c r="F6" t="s">
        <v>60</v>
      </c>
      <c r="G6" s="1">
        <v>45427</v>
      </c>
      <c r="H6" s="2">
        <v>22000</v>
      </c>
      <c r="I6" t="s">
        <v>61</v>
      </c>
      <c r="J6">
        <v>4.99</v>
      </c>
      <c r="K6" s="4">
        <f t="shared" si="0"/>
        <v>22044.088176352703</v>
      </c>
      <c r="L6" t="s">
        <v>13</v>
      </c>
    </row>
    <row r="7" spans="1:13" x14ac:dyDescent="0.25">
      <c r="A7" t="s">
        <v>43</v>
      </c>
      <c r="B7">
        <v>402</v>
      </c>
      <c r="C7" t="s">
        <v>25</v>
      </c>
      <c r="D7" t="s">
        <v>26</v>
      </c>
      <c r="E7" t="s">
        <v>44</v>
      </c>
      <c r="F7" t="s">
        <v>45</v>
      </c>
      <c r="G7" s="1">
        <v>45287</v>
      </c>
      <c r="H7" s="2">
        <v>21000</v>
      </c>
      <c r="I7" t="s">
        <v>46</v>
      </c>
      <c r="J7">
        <v>4.49</v>
      </c>
      <c r="K7" s="4">
        <f t="shared" si="0"/>
        <v>23385.300668151445</v>
      </c>
      <c r="L7" t="s">
        <v>13</v>
      </c>
    </row>
    <row r="8" spans="1:13" x14ac:dyDescent="0.25">
      <c r="A8" t="s">
        <v>58</v>
      </c>
      <c r="B8">
        <v>402</v>
      </c>
      <c r="C8" t="s">
        <v>25</v>
      </c>
      <c r="D8" t="s">
        <v>26</v>
      </c>
      <c r="E8" t="s">
        <v>60</v>
      </c>
      <c r="F8" t="s">
        <v>66</v>
      </c>
      <c r="G8" s="1">
        <v>45504</v>
      </c>
      <c r="H8" s="2">
        <v>27500</v>
      </c>
      <c r="I8" t="s">
        <v>61</v>
      </c>
      <c r="J8">
        <v>4.99</v>
      </c>
      <c r="K8" s="4">
        <f t="shared" si="0"/>
        <v>27555.110220440878</v>
      </c>
      <c r="L8" t="s">
        <v>13</v>
      </c>
    </row>
    <row r="9" spans="1:13" x14ac:dyDescent="0.25">
      <c r="A9" t="s">
        <v>78</v>
      </c>
      <c r="B9">
        <v>402</v>
      </c>
      <c r="C9" t="s">
        <v>33</v>
      </c>
      <c r="D9" t="s">
        <v>14</v>
      </c>
      <c r="E9" t="s">
        <v>79</v>
      </c>
      <c r="F9" t="s">
        <v>80</v>
      </c>
      <c r="G9" s="1">
        <v>45581</v>
      </c>
      <c r="H9" s="2">
        <v>31000</v>
      </c>
      <c r="I9" t="s">
        <v>81</v>
      </c>
      <c r="J9">
        <v>4.2750000000000004</v>
      </c>
      <c r="K9" s="4">
        <f t="shared" si="0"/>
        <v>36257.309941520463</v>
      </c>
      <c r="L9" t="s">
        <v>13</v>
      </c>
    </row>
    <row r="10" spans="1:13" x14ac:dyDescent="0.25">
      <c r="A10" t="s">
        <v>35</v>
      </c>
      <c r="B10">
        <v>402</v>
      </c>
      <c r="C10" t="s">
        <v>17</v>
      </c>
      <c r="D10" t="s">
        <v>18</v>
      </c>
      <c r="E10" t="s">
        <v>36</v>
      </c>
      <c r="F10" t="s">
        <v>37</v>
      </c>
      <c r="G10" s="1">
        <v>45212</v>
      </c>
      <c r="H10" s="2">
        <v>45000</v>
      </c>
      <c r="I10" t="s">
        <v>38</v>
      </c>
      <c r="J10">
        <v>5.95</v>
      </c>
      <c r="K10" s="4">
        <f t="shared" si="0"/>
        <v>37815.126050420164</v>
      </c>
      <c r="L10" t="s">
        <v>13</v>
      </c>
    </row>
    <row r="11" spans="1:13" x14ac:dyDescent="0.25">
      <c r="A11" t="s">
        <v>47</v>
      </c>
      <c r="B11">
        <v>402</v>
      </c>
      <c r="C11" t="s">
        <v>29</v>
      </c>
      <c r="D11" t="s">
        <v>14</v>
      </c>
      <c r="E11" t="s">
        <v>48</v>
      </c>
      <c r="F11" t="s">
        <v>49</v>
      </c>
      <c r="G11" s="1">
        <v>45294</v>
      </c>
      <c r="H11" s="2">
        <v>35000</v>
      </c>
      <c r="I11" t="s">
        <v>50</v>
      </c>
      <c r="J11">
        <v>4.51</v>
      </c>
      <c r="K11" s="4">
        <f t="shared" si="0"/>
        <v>38802.660753880271</v>
      </c>
      <c r="L11" t="s">
        <v>13</v>
      </c>
    </row>
    <row r="12" spans="1:13" x14ac:dyDescent="0.25">
      <c r="A12" t="s">
        <v>67</v>
      </c>
      <c r="B12">
        <v>402</v>
      </c>
      <c r="C12" t="s">
        <v>27</v>
      </c>
      <c r="D12" t="s">
        <v>21</v>
      </c>
      <c r="E12" t="s">
        <v>68</v>
      </c>
      <c r="F12" t="s">
        <v>69</v>
      </c>
      <c r="G12" s="1">
        <v>45519</v>
      </c>
      <c r="H12" s="2">
        <v>39000</v>
      </c>
      <c r="I12" t="s">
        <v>70</v>
      </c>
      <c r="J12">
        <v>5</v>
      </c>
      <c r="K12" s="4">
        <f t="shared" si="0"/>
        <v>39000</v>
      </c>
      <c r="L12" t="s">
        <v>13</v>
      </c>
    </row>
    <row r="13" spans="1:13" x14ac:dyDescent="0.25">
      <c r="A13" t="s">
        <v>71</v>
      </c>
      <c r="B13">
        <v>402</v>
      </c>
      <c r="C13" t="s">
        <v>27</v>
      </c>
      <c r="D13" t="s">
        <v>21</v>
      </c>
      <c r="E13" t="s">
        <v>68</v>
      </c>
      <c r="F13" t="s">
        <v>72</v>
      </c>
      <c r="G13" s="1">
        <v>45531</v>
      </c>
      <c r="H13" s="2">
        <v>43000</v>
      </c>
      <c r="I13" t="s">
        <v>73</v>
      </c>
      <c r="J13">
        <v>5</v>
      </c>
      <c r="K13" s="4">
        <f t="shared" si="0"/>
        <v>43000</v>
      </c>
      <c r="L13" t="s">
        <v>13</v>
      </c>
    </row>
    <row r="14" spans="1:13" x14ac:dyDescent="0.25">
      <c r="A14" t="s">
        <v>19</v>
      </c>
      <c r="B14">
        <v>402</v>
      </c>
      <c r="C14" t="s">
        <v>20</v>
      </c>
      <c r="D14" t="s">
        <v>21</v>
      </c>
      <c r="E14" t="s">
        <v>22</v>
      </c>
      <c r="F14" t="s">
        <v>23</v>
      </c>
      <c r="G14" s="1">
        <v>45062</v>
      </c>
      <c r="H14" s="2">
        <v>40000</v>
      </c>
      <c r="J14">
        <v>4.54</v>
      </c>
      <c r="K14" s="4">
        <f t="shared" si="0"/>
        <v>44052.863436123342</v>
      </c>
      <c r="L14" t="s">
        <v>13</v>
      </c>
      <c r="M14" t="s">
        <v>24</v>
      </c>
    </row>
    <row r="15" spans="1:13" x14ac:dyDescent="0.25">
      <c r="A15" t="s">
        <v>62</v>
      </c>
      <c r="B15">
        <v>402</v>
      </c>
      <c r="C15" t="s">
        <v>25</v>
      </c>
      <c r="D15" t="s">
        <v>26</v>
      </c>
      <c r="E15" t="s">
        <v>63</v>
      </c>
      <c r="F15" t="s">
        <v>64</v>
      </c>
      <c r="G15" s="1">
        <v>45476</v>
      </c>
      <c r="H15" s="2">
        <v>49900</v>
      </c>
      <c r="I15" t="s">
        <v>65</v>
      </c>
      <c r="J15">
        <v>5.41</v>
      </c>
      <c r="K15" s="4">
        <f t="shared" si="0"/>
        <v>46118.299445471348</v>
      </c>
      <c r="L15" t="s">
        <v>13</v>
      </c>
    </row>
    <row r="16" spans="1:13" x14ac:dyDescent="0.25">
      <c r="A16" t="s">
        <v>51</v>
      </c>
      <c r="B16">
        <v>402</v>
      </c>
      <c r="C16" t="s">
        <v>25</v>
      </c>
      <c r="D16" t="s">
        <v>26</v>
      </c>
      <c r="E16" t="s">
        <v>52</v>
      </c>
      <c r="F16" t="s">
        <v>53</v>
      </c>
      <c r="G16" s="1">
        <v>45372</v>
      </c>
      <c r="H16" s="2">
        <v>57000</v>
      </c>
      <c r="I16" t="s">
        <v>54</v>
      </c>
      <c r="J16">
        <v>6</v>
      </c>
      <c r="K16" s="4">
        <f t="shared" si="0"/>
        <v>47500</v>
      </c>
      <c r="L16" t="s">
        <v>13</v>
      </c>
    </row>
    <row r="17" spans="1:12" x14ac:dyDescent="0.25">
      <c r="A17" t="s">
        <v>74</v>
      </c>
      <c r="B17">
        <v>402</v>
      </c>
      <c r="C17" t="s">
        <v>27</v>
      </c>
      <c r="D17" t="s">
        <v>21</v>
      </c>
      <c r="E17" t="s">
        <v>68</v>
      </c>
      <c r="F17" t="s">
        <v>75</v>
      </c>
      <c r="G17" s="1">
        <v>45569</v>
      </c>
      <c r="H17" s="2">
        <v>48000</v>
      </c>
      <c r="I17" t="s">
        <v>70</v>
      </c>
      <c r="J17">
        <v>5</v>
      </c>
      <c r="K17" s="4">
        <f t="shared" si="0"/>
        <v>48000</v>
      </c>
      <c r="L17" t="s">
        <v>13</v>
      </c>
    </row>
    <row r="18" spans="1:12" x14ac:dyDescent="0.25">
      <c r="A18" t="s">
        <v>82</v>
      </c>
      <c r="B18">
        <v>402</v>
      </c>
      <c r="C18" t="s">
        <v>15</v>
      </c>
      <c r="D18" t="s">
        <v>14</v>
      </c>
      <c r="E18" t="s">
        <v>34</v>
      </c>
      <c r="F18" t="s">
        <v>83</v>
      </c>
      <c r="G18" s="1">
        <v>45638</v>
      </c>
      <c r="H18" s="2">
        <v>39000</v>
      </c>
      <c r="I18" t="s">
        <v>84</v>
      </c>
      <c r="J18">
        <v>4</v>
      </c>
      <c r="K18" s="4">
        <f t="shared" si="0"/>
        <v>48750</v>
      </c>
      <c r="L18" t="s">
        <v>13</v>
      </c>
    </row>
    <row r="19" spans="1:12" x14ac:dyDescent="0.25">
      <c r="A19" t="s">
        <v>76</v>
      </c>
      <c r="B19">
        <v>402</v>
      </c>
      <c r="C19" t="s">
        <v>27</v>
      </c>
      <c r="D19" t="s">
        <v>21</v>
      </c>
      <c r="E19" t="s">
        <v>68</v>
      </c>
      <c r="F19" t="s">
        <v>77</v>
      </c>
      <c r="G19" s="1">
        <v>45569</v>
      </c>
      <c r="H19" s="2">
        <v>55000</v>
      </c>
      <c r="I19" t="s">
        <v>70</v>
      </c>
      <c r="J19">
        <v>5</v>
      </c>
      <c r="K19" s="4">
        <f t="shared" si="0"/>
        <v>55000</v>
      </c>
      <c r="L19" t="s">
        <v>13</v>
      </c>
    </row>
    <row r="20" spans="1:12" x14ac:dyDescent="0.25">
      <c r="A20" t="s">
        <v>28</v>
      </c>
      <c r="B20">
        <v>402</v>
      </c>
      <c r="C20" t="s">
        <v>29</v>
      </c>
      <c r="D20" t="s">
        <v>14</v>
      </c>
      <c r="E20" t="s">
        <v>30</v>
      </c>
      <c r="F20" t="s">
        <v>31</v>
      </c>
      <c r="G20" s="1">
        <v>45079</v>
      </c>
      <c r="H20" s="2">
        <v>60000</v>
      </c>
      <c r="I20" t="s">
        <v>32</v>
      </c>
      <c r="J20">
        <v>5.14</v>
      </c>
      <c r="K20" s="4">
        <f t="shared" si="0"/>
        <v>58365.758754863818</v>
      </c>
      <c r="L20" t="s">
        <v>13</v>
      </c>
    </row>
    <row r="21" spans="1:12" x14ac:dyDescent="0.25">
      <c r="A21" t="s">
        <v>39</v>
      </c>
      <c r="B21">
        <v>402</v>
      </c>
      <c r="C21" t="s">
        <v>11</v>
      </c>
      <c r="D21" t="s">
        <v>12</v>
      </c>
      <c r="E21" t="s">
        <v>40</v>
      </c>
      <c r="F21" t="s">
        <v>41</v>
      </c>
      <c r="G21" s="1">
        <v>45271</v>
      </c>
      <c r="H21" s="2">
        <v>60000</v>
      </c>
      <c r="I21" t="s">
        <v>42</v>
      </c>
      <c r="J21">
        <v>5</v>
      </c>
      <c r="K21" s="4">
        <f t="shared" si="0"/>
        <v>60000</v>
      </c>
      <c r="L21" t="s">
        <v>13</v>
      </c>
    </row>
    <row r="22" spans="1:12" x14ac:dyDescent="0.25">
      <c r="H22" s="2">
        <f>SUM(H5:H21)</f>
        <v>689900</v>
      </c>
      <c r="J22">
        <f>SUM(J5:J21)</f>
        <v>83.575000000000003</v>
      </c>
      <c r="K22" s="3">
        <f>SUM(K5:K21)</f>
        <v>696090.44268086937</v>
      </c>
    </row>
    <row r="23" spans="1:12" x14ac:dyDescent="0.25">
      <c r="K23" s="3">
        <f>AVERAGE(K5:K21)</f>
        <v>40946.496628286433</v>
      </c>
    </row>
    <row r="24" spans="1:12" x14ac:dyDescent="0.25">
      <c r="A24" t="s">
        <v>88</v>
      </c>
      <c r="K24" s="2">
        <f>+H22/J22*5</f>
        <v>41274.304516900986</v>
      </c>
    </row>
    <row r="25" spans="1:12" x14ac:dyDescent="0.25">
      <c r="A25" t="s">
        <v>89</v>
      </c>
      <c r="K25" s="4">
        <v>41300</v>
      </c>
      <c r="L25" s="5"/>
    </row>
  </sheetData>
  <sortState xmlns:xlrd2="http://schemas.microsoft.com/office/spreadsheetml/2017/richdata2" ref="A5:M21">
    <sortCondition ref="K5:K21"/>
  </sortState>
  <mergeCells count="1">
    <mergeCell ref="A2:L2"/>
  </mergeCell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2026-02-16T16:37:53Z</cp:lastPrinted>
  <dcterms:created xsi:type="dcterms:W3CDTF">2026-02-11T01:01:42Z</dcterms:created>
  <dcterms:modified xsi:type="dcterms:W3CDTF">2026-02-16T17:49:30Z</dcterms:modified>
</cp:coreProperties>
</file>