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2C5AA5B-8857-4899-B417-5BFB92C56ED8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K7" i="1"/>
  <c r="K5" i="1"/>
  <c r="K6" i="1"/>
  <c r="K9" i="1"/>
  <c r="K8" i="1"/>
  <c r="K11" i="1"/>
  <c r="K10" i="1"/>
  <c r="K13" i="1" l="1"/>
  <c r="K12" i="1"/>
  <c r="K14" i="1"/>
</calcChain>
</file>

<file path=xl/sharedStrings.xml><?xml version="1.0" encoding="utf-8"?>
<sst xmlns="http://schemas.openxmlformats.org/spreadsheetml/2006/main" count="69" uniqueCount="60">
  <si>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</si>
  <si>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</si>
  <si>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</si>
  <si>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</si>
  <si>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</si>
  <si>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</si>
  <si>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</si>
  <si>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</si>
  <si>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</si>
  <si>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</si>
  <si>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</si>
  <si>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</si>
  <si>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KOCHVILLE TOWNSHIP</t>
  </si>
  <si>
    <t>SAGINAW CITY SCHOOL DISTRICT</t>
  </si>
  <si>
    <t>CHESANING UNION SCHOOLS</t>
  </si>
  <si>
    <t>ST CHARLES COMMUNITY SCHOOLS</t>
  </si>
  <si>
    <t>HEMLOCK PUBLIC SCHOOL DIST</t>
  </si>
  <si>
    <t>Taymouth Township</t>
  </si>
  <si>
    <t>BIRCH RUN AREA SCHOOL DIST</t>
  </si>
  <si>
    <t>RICHLAND TOWNSHIP</t>
  </si>
  <si>
    <t>04-10-4-25-4001-003</t>
  </si>
  <si>
    <t>ALBEE</t>
  </si>
  <si>
    <t>CLEMENTS, PAULA A</t>
  </si>
  <si>
    <t>CAMPBELL, THERESA  LEARY, CHRISTOP</t>
  </si>
  <si>
    <t>12694 SHERIDAN RD</t>
  </si>
  <si>
    <t>05-10-6-14-3006-000</t>
  </si>
  <si>
    <t>BIRCH RUN TOWNSHIP</t>
  </si>
  <si>
    <t>KIDD, JUSTIN M</t>
  </si>
  <si>
    <t>GAZLEY, BRIANNA C  RYAN J</t>
  </si>
  <si>
    <t>11201 CANADA RD</t>
  </si>
  <si>
    <t>22-12-2-34-2003-006</t>
  </si>
  <si>
    <t>BRETERNITZ GARRETT  MARTA</t>
  </si>
  <si>
    <t>S HEMLOCK</t>
  </si>
  <si>
    <t>Brant Township</t>
  </si>
  <si>
    <t>ITHACA RD</t>
  </si>
  <si>
    <t>04-10-4-25-4001-004</t>
  </si>
  <si>
    <t>CRELLER, MARY LOU</t>
  </si>
  <si>
    <t>JOHNSON, DOBBEY  APRIL</t>
  </si>
  <si>
    <t>SHERIDAN RD</t>
  </si>
  <si>
    <t>27-10-5-31-3007-000</t>
  </si>
  <si>
    <t>STOREY, CYNTHIA L</t>
  </si>
  <si>
    <t>PRINGLE, JEFFERY S  KAREN L</t>
  </si>
  <si>
    <t>13850 BUDD</t>
  </si>
  <si>
    <t>18-13-4-24-1004-000</t>
  </si>
  <si>
    <t>SQUARE HUSKY INVESTMENTS LLC</t>
  </si>
  <si>
    <t>MILLER SHELDON</t>
  </si>
  <si>
    <t>7000 VENOY RD</t>
  </si>
  <si>
    <t>08-10-2-09-2001-001</t>
  </si>
  <si>
    <t>YOUNG THOMAS A</t>
  </si>
  <si>
    <t>HERREN, NIKI</t>
  </si>
  <si>
    <t>WESTENDORF QUINN  BALWINSKI EILEEN</t>
  </si>
  <si>
    <t>Other parcels in sale</t>
  </si>
  <si>
    <t>Indicated 7 acre rate</t>
  </si>
  <si>
    <t>Average</t>
  </si>
  <si>
    <t>Aggregate</t>
  </si>
  <si>
    <t>Use</t>
  </si>
  <si>
    <t>SPAULDING 2026 LAND VALUE ANALYSIS SOUTH OF RIVER 7 ACRE</t>
  </si>
  <si>
    <t>There being no vacant sales in Spaulding Twp</t>
  </si>
  <si>
    <t xml:space="preserve">sales from Saginaw County will be analyzed </t>
  </si>
  <si>
    <t>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</si>
</sst>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16"/>
  <sheetViews>
    <sheetView tabSelected="1" workbookViewId="0">
      <selection activeCell="D17" sqref="D17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1.140625" style="3" customWidth="1"/>
    <col min="9" max="9" width="19.140625" customWidth="1"/>
    <col min="10" max="10" width="8.140625" customWidth="1"/>
    <col min="11" max="11" width="10.7109375" customWidth="1"/>
    <col min="12" max="12" width="18.5703125" customWidth="1"/>
    <col min="13" max="13" width="17.85546875" customWidth="1"/>
  </cols>
  <sheetData>
    <row r="2" spans="1:13" x14ac:dyDescent="0.25">
      <c r="A2" s="8" t="s">
        <v>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52</v>
      </c>
      <c r="L4" s="2" t="s">
        <v>10</v>
      </c>
      <c r="M4" s="2" t="s">
        <v>51</v>
      </c>
    </row>
    <row r="5" spans="1:13" x14ac:dyDescent="0.25">
      <c r="A5" t="s">
        <v>35</v>
      </c>
      <c r="B5">
        <v>402</v>
      </c>
      <c r="C5" t="s">
        <v>21</v>
      </c>
      <c r="D5" t="s">
        <v>14</v>
      </c>
      <c r="E5" t="s">
        <v>36</v>
      </c>
      <c r="F5" t="s">
        <v>37</v>
      </c>
      <c r="G5" s="1">
        <v>45303</v>
      </c>
      <c r="H5" s="3">
        <v>30000</v>
      </c>
      <c r="I5" t="s">
        <v>38</v>
      </c>
      <c r="J5">
        <v>6.81</v>
      </c>
      <c r="K5" s="6">
        <f>+H5/J5*7</f>
        <v>30837.004405286345</v>
      </c>
      <c r="L5" t="s">
        <v>11</v>
      </c>
    </row>
    <row r="6" spans="1:13" x14ac:dyDescent="0.25">
      <c r="A6" t="s">
        <v>47</v>
      </c>
      <c r="B6">
        <v>402</v>
      </c>
      <c r="C6" t="s">
        <v>33</v>
      </c>
      <c r="D6" t="s">
        <v>15</v>
      </c>
      <c r="E6" t="s">
        <v>48</v>
      </c>
      <c r="F6" t="s">
        <v>49</v>
      </c>
      <c r="G6" s="1">
        <v>45593</v>
      </c>
      <c r="H6" s="3">
        <v>34000</v>
      </c>
      <c r="I6" t="s">
        <v>34</v>
      </c>
      <c r="J6">
        <v>7.3970000000000002</v>
      </c>
      <c r="K6" s="6">
        <f>+H6/J6*7</f>
        <v>32175.206164661347</v>
      </c>
      <c r="L6" t="s">
        <v>11</v>
      </c>
    </row>
    <row r="7" spans="1:13" x14ac:dyDescent="0.25">
      <c r="A7" t="s">
        <v>20</v>
      </c>
      <c r="B7">
        <v>402</v>
      </c>
      <c r="C7" t="s">
        <v>21</v>
      </c>
      <c r="D7" t="s">
        <v>14</v>
      </c>
      <c r="E7" t="s">
        <v>22</v>
      </c>
      <c r="F7" t="s">
        <v>23</v>
      </c>
      <c r="G7" s="1">
        <v>45097</v>
      </c>
      <c r="H7" s="3">
        <v>36500</v>
      </c>
      <c r="I7" t="s">
        <v>24</v>
      </c>
      <c r="J7">
        <v>6.81</v>
      </c>
      <c r="K7" s="6">
        <f>+H7/J7*7</f>
        <v>37518.355359765053</v>
      </c>
      <c r="L7" t="s">
        <v>11</v>
      </c>
    </row>
    <row r="8" spans="1:13" x14ac:dyDescent="0.25">
      <c r="A8" t="s">
        <v>43</v>
      </c>
      <c r="B8">
        <v>402</v>
      </c>
      <c r="C8" t="s">
        <v>12</v>
      </c>
      <c r="D8" t="s">
        <v>13</v>
      </c>
      <c r="E8" t="s">
        <v>44</v>
      </c>
      <c r="F8" t="s">
        <v>45</v>
      </c>
      <c r="G8" s="1">
        <v>45513</v>
      </c>
      <c r="H8" s="3">
        <v>50000</v>
      </c>
      <c r="I8" t="s">
        <v>46</v>
      </c>
      <c r="J8">
        <v>8.16</v>
      </c>
      <c r="K8" s="6">
        <f>+H8/J8*7</f>
        <v>42892.156862745098</v>
      </c>
      <c r="L8" t="s">
        <v>11</v>
      </c>
    </row>
    <row r="9" spans="1:13" x14ac:dyDescent="0.25">
      <c r="A9" t="s">
        <v>30</v>
      </c>
      <c r="B9">
        <v>402</v>
      </c>
      <c r="C9" t="s">
        <v>19</v>
      </c>
      <c r="D9" t="s">
        <v>16</v>
      </c>
      <c r="E9" t="s">
        <v>31</v>
      </c>
      <c r="F9" t="s">
        <v>50</v>
      </c>
      <c r="G9" s="1">
        <v>45744</v>
      </c>
      <c r="H9" s="3">
        <v>57000</v>
      </c>
      <c r="I9" t="s">
        <v>32</v>
      </c>
      <c r="J9">
        <v>7.44</v>
      </c>
      <c r="K9" s="6">
        <f>+H9/J9*7</f>
        <v>53629.032258064515</v>
      </c>
      <c r="L9" t="s">
        <v>11</v>
      </c>
    </row>
    <row r="10" spans="1:13" x14ac:dyDescent="0.25">
      <c r="A10" t="s">
        <v>39</v>
      </c>
      <c r="B10">
        <v>402</v>
      </c>
      <c r="C10" t="s">
        <v>17</v>
      </c>
      <c r="D10" t="s">
        <v>18</v>
      </c>
      <c r="E10" t="s">
        <v>40</v>
      </c>
      <c r="F10" t="s">
        <v>41</v>
      </c>
      <c r="G10" s="1">
        <v>45372</v>
      </c>
      <c r="H10" s="3">
        <v>57000</v>
      </c>
      <c r="I10" t="s">
        <v>42</v>
      </c>
      <c r="J10">
        <v>6</v>
      </c>
      <c r="K10" s="6">
        <f>+H10/J10*7</f>
        <v>66500</v>
      </c>
      <c r="L10" t="s">
        <v>11</v>
      </c>
    </row>
    <row r="11" spans="1:13" x14ac:dyDescent="0.25">
      <c r="A11" t="s">
        <v>25</v>
      </c>
      <c r="B11">
        <v>402</v>
      </c>
      <c r="C11" t="s">
        <v>26</v>
      </c>
      <c r="D11" t="s">
        <v>18</v>
      </c>
      <c r="E11" t="s">
        <v>27</v>
      </c>
      <c r="F11" t="s">
        <v>28</v>
      </c>
      <c r="G11" s="1">
        <v>45189</v>
      </c>
      <c r="H11" s="3">
        <v>80000</v>
      </c>
      <c r="I11" t="s">
        <v>29</v>
      </c>
      <c r="J11">
        <v>8.1999999999999993</v>
      </c>
      <c r="K11" s="6">
        <f>+H11/J11*7</f>
        <v>68292.682926829279</v>
      </c>
      <c r="L11" t="s">
        <v>11</v>
      </c>
    </row>
    <row r="12" spans="1:13" x14ac:dyDescent="0.25">
      <c r="H12" s="3">
        <f>SUM(H5:H11)</f>
        <v>344500</v>
      </c>
      <c r="J12">
        <f>SUM(J5:J11)</f>
        <v>50.816999999999993</v>
      </c>
      <c r="K12" s="5">
        <f>SUM(K5:K11)</f>
        <v>331844.43797735166</v>
      </c>
    </row>
    <row r="13" spans="1:13" x14ac:dyDescent="0.25">
      <c r="K13" s="5">
        <f>AVERAGE(K5:K11)</f>
        <v>47406.348282478808</v>
      </c>
      <c r="L13" t="s">
        <v>53</v>
      </c>
    </row>
    <row r="14" spans="1:13" x14ac:dyDescent="0.25">
      <c r="A14" t="s">
        <v>57</v>
      </c>
      <c r="K14" s="3">
        <f>+H12/J12*7</f>
        <v>47454.591967255059</v>
      </c>
      <c r="L14" t="s">
        <v>54</v>
      </c>
    </row>
    <row r="15" spans="1:13" x14ac:dyDescent="0.25">
      <c r="A15" t="s">
        <v>58</v>
      </c>
      <c r="K15" s="6">
        <v>47450</v>
      </c>
      <c r="L15" s="7" t="s">
        <v>55</v>
      </c>
    </row>
    <row r="16" spans="1:13" x14ac:dyDescent="0.25">
      <c r="A16" t="s">
        <v>59</v>
      </c>
    </row>
  </sheetData>
  <sortState xmlns:xlrd2="http://schemas.microsoft.com/office/spreadsheetml/2017/richdata2" ref="A5:M11">
    <sortCondition ref="K5:K11"/>
  </sortState>
  <mergeCells count="1">
    <mergeCell ref="A2:L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2026-02-16T21:17:53Z</cp:lastPrinted>
  <dcterms:created xsi:type="dcterms:W3CDTF">2026-02-11T01:01:42Z</dcterms:created>
  <dcterms:modified xsi:type="dcterms:W3CDTF">2026-02-16T21:21:16Z</dcterms:modified>
</cp:coreProperties>
</file>