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646F5723-6D15-49CA-A864-FF95DE14CC05}" xr6:coauthVersionLast="47" xr6:coauthVersionMax="47" xr10:uidLastSave="{00000000-0000-0000-0000-000000000000}"/>
  <bookViews>
    <workbookView xWindow="2220" yWindow="2115" windowWidth="21345" windowHeight="10845" xr2:uid="{0C52BA58-A6B1-4B5A-8373-9C5C1550A179}"/>
  </bookViews>
  <sheets>
    <sheet name="salesSearch(20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H12" i="1"/>
  <c r="K11" i="1"/>
  <c r="K9" i="1"/>
  <c r="K8" i="1"/>
  <c r="K6" i="1"/>
  <c r="K7" i="1"/>
  <c r="K10" i="1"/>
  <c r="K5" i="1"/>
  <c r="K14" i="1" l="1"/>
  <c r="K13" i="1"/>
  <c r="K12" i="1"/>
</calcChain>
</file>

<file path=xl/sharedStrings.xml><?xml version="1.0" encoding="utf-8"?>
<sst xmlns="http://schemas.openxmlformats.org/spreadsheetml/2006/main" count="64" uniqueCount="59">
  <si>
    <t>Parcel</t>
  </si>
  <si>
    <t>Class</t>
  </si>
  <si>
    <t>Unit</t>
  </si>
  <si>
    <t>School</t>
  </si>
  <si>
    <t>Grantor</t>
  </si>
  <si>
    <t>Grantee</t>
  </si>
  <si>
    <t>Sale Date</t>
  </si>
  <si>
    <t>Sale Price</t>
  </si>
  <si>
    <t>Address</t>
  </si>
  <si>
    <t>Acres</t>
  </si>
  <si>
    <t>Terms</t>
  </si>
  <si>
    <t>TITTABAWASSEE TOWNSHIP</t>
  </si>
  <si>
    <t>FREELAND COMM SCHOOL DIST</t>
  </si>
  <si>
    <t>03-ARMS LENGTH</t>
  </si>
  <si>
    <t>Marion Township</t>
  </si>
  <si>
    <t>ASHLEY COMMUNITY SCHOOLS</t>
  </si>
  <si>
    <t>21-10-1-33-3002-001</t>
  </si>
  <si>
    <t>MARTYN, NATHAN  MARTHA</t>
  </si>
  <si>
    <t>DONALDSON, CHARLES  ERIN</t>
  </si>
  <si>
    <t>22000 W GARY RD</t>
  </si>
  <si>
    <t>29-13-3-32-3001-001</t>
  </si>
  <si>
    <t>INGLES SHAWN M</t>
  </si>
  <si>
    <t xml:space="preserve">ANGUS RAYMOND  LINDSEY </t>
  </si>
  <si>
    <t>TITTABAWASSEE RD</t>
  </si>
  <si>
    <t>Other parcels in sale</t>
  </si>
  <si>
    <t>402</t>
  </si>
  <si>
    <t>Bay County</t>
  </si>
  <si>
    <t>03-ARM'S LENGTH</t>
  </si>
  <si>
    <t>140-018-400-045-00</t>
  </si>
  <si>
    <t>W NORTH UNION RD</t>
  </si>
  <si>
    <t>Midland County</t>
  </si>
  <si>
    <t>33-TO BE DETERMINED</t>
  </si>
  <si>
    <t>21-NOT USED/OTHER</t>
  </si>
  <si>
    <t>140-012-200-002-00</t>
  </si>
  <si>
    <t>BROOKS, SARAH A</t>
  </si>
  <si>
    <t>BROWN, KENNITH D TRUST</t>
  </si>
  <si>
    <t>S DUNCAN RD</t>
  </si>
  <si>
    <t>040-034-400-775-00</t>
  </si>
  <si>
    <t>JOHNSON, CHERYL K</t>
  </si>
  <si>
    <t>STARK REVOCABLE TRUST</t>
  </si>
  <si>
    <t>E DEERTRACK LN</t>
  </si>
  <si>
    <t>20-MULTI PARCEL SALE REF</t>
  </si>
  <si>
    <t>040-034-400-700-00</t>
  </si>
  <si>
    <t>100-033-100-045-00</t>
  </si>
  <si>
    <t>WOLFGANG, DALE A ET UX TRUST</t>
  </si>
  <si>
    <t>FRANK, NEIL A</t>
  </si>
  <si>
    <t>1669 W GORDONVILLE RD</t>
  </si>
  <si>
    <t>060-006-300-120-00</t>
  </si>
  <si>
    <t>DETWILER, GARY L &amp; SUSANNE TRUSTS</t>
  </si>
  <si>
    <t>HINGSTON, JORDAN &amp; PAIGE</t>
  </si>
  <si>
    <t>S GREY RD</t>
  </si>
  <si>
    <t>SPAULDING 2026 LAND VALUE ANALYSIS SOUTH OF RIVER 25 ACRE</t>
  </si>
  <si>
    <t>Indicated 25 acre Rate</t>
  </si>
  <si>
    <t>Average</t>
  </si>
  <si>
    <t>Aggregate</t>
  </si>
  <si>
    <t>Use</t>
  </si>
  <si>
    <t>There being no vacant sales in Spaulding Twp</t>
  </si>
  <si>
    <t xml:space="preserve">larger acre sales from Saginaw, Midland &amp; Bay Counties </t>
  </si>
  <si>
    <t>will be analyzed for 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</si>
</sst>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0" fillId="0" borderId="0" xfId="0" applyAlignment="1">
      <alignment horizontal="left" indent="2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164" fontId="0" fillId="0" borderId="0" xfId="42" applyNumberFormat="1" applyFont="1"/>
    <xf numFmtId="164" fontId="0" fillId="0" borderId="0" xfId="0" applyNumberFormat="1"/>
    <xf numFmtId="0" fontId="0" fillId="33" borderId="0" xfId="0" applyFill="1" applyAlignment="1">
      <alignment horizontal="center"/>
    </xf>
    <xf numFmtId="164" fontId="0" fillId="33" borderId="0" xfId="42" applyNumberFormat="1" applyFont="1" applyFill="1"/>
    <xf numFmtId="0" fontId="0" fillId="33" borderId="0" xfId="0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13CD-CF06-444F-854A-B430DB798BDC}">
  <sheetPr>
    <pageSetUpPr fitToPage="1"/>
  </sheetPr>
  <dimension ref="A2:M16"/>
  <sheetViews>
    <sheetView tabSelected="1" topLeftCell="A4" workbookViewId="0">
      <selection activeCell="K15" sqref="K15:L15"/>
    </sheetView>
  </sheetViews>
  <sheetFormatPr defaultRowHeight="15" x14ac:dyDescent="0.25"/>
  <cols>
    <col min="1" max="1" width="19.85546875" customWidth="1"/>
    <col min="2" max="2" width="6.5703125" customWidth="1"/>
    <col min="3" max="3" width="26" customWidth="1"/>
    <col min="4" max="4" width="32" customWidth="1"/>
    <col min="5" max="5" width="30" customWidth="1"/>
    <col min="6" max="6" width="21.28515625" customWidth="1"/>
    <col min="7" max="7" width="13.140625" style="1" customWidth="1"/>
    <col min="8" max="8" width="9.42578125" customWidth="1"/>
    <col min="9" max="9" width="19.140625" customWidth="1"/>
    <col min="10" max="10" width="8.140625" customWidth="1"/>
    <col min="11" max="11" width="11.42578125" customWidth="1"/>
    <col min="12" max="12" width="18.5703125" customWidth="1"/>
    <col min="13" max="13" width="17.85546875" customWidth="1"/>
  </cols>
  <sheetData>
    <row r="2" spans="1:13" x14ac:dyDescent="0.25">
      <c r="A2" s="7" t="s">
        <v>51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4" spans="1:13" s="3" customFormat="1" ht="45" x14ac:dyDescent="0.2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4" t="s">
        <v>6</v>
      </c>
      <c r="H4" s="3" t="s">
        <v>7</v>
      </c>
      <c r="I4" s="3" t="s">
        <v>8</v>
      </c>
      <c r="J4" s="3" t="s">
        <v>9</v>
      </c>
      <c r="K4" s="3" t="s">
        <v>52</v>
      </c>
      <c r="L4" s="3" t="s">
        <v>10</v>
      </c>
      <c r="M4" s="3" t="s">
        <v>24</v>
      </c>
    </row>
    <row r="5" spans="1:13" x14ac:dyDescent="0.25">
      <c r="A5" t="s">
        <v>28</v>
      </c>
      <c r="B5" s="2" t="s">
        <v>25</v>
      </c>
      <c r="C5" t="s">
        <v>26</v>
      </c>
      <c r="G5" s="1">
        <v>45729</v>
      </c>
      <c r="H5">
        <v>65000</v>
      </c>
      <c r="I5" t="s">
        <v>29</v>
      </c>
      <c r="J5">
        <v>21.3</v>
      </c>
      <c r="K5" s="8">
        <f>+H5/J5*25</f>
        <v>76291.079812206561</v>
      </c>
      <c r="L5" t="s">
        <v>27</v>
      </c>
    </row>
    <row r="6" spans="1:13" x14ac:dyDescent="0.25">
      <c r="A6" t="s">
        <v>20</v>
      </c>
      <c r="B6">
        <v>402</v>
      </c>
      <c r="C6" t="s">
        <v>11</v>
      </c>
      <c r="D6" t="s">
        <v>12</v>
      </c>
      <c r="E6" t="s">
        <v>21</v>
      </c>
      <c r="F6" t="s">
        <v>22</v>
      </c>
      <c r="G6" s="1">
        <v>45457</v>
      </c>
      <c r="H6">
        <v>112000</v>
      </c>
      <c r="I6" t="s">
        <v>23</v>
      </c>
      <c r="J6">
        <v>30</v>
      </c>
      <c r="K6" s="8">
        <f>+H6/J6*25</f>
        <v>93333.333333333343</v>
      </c>
      <c r="L6" t="s">
        <v>13</v>
      </c>
    </row>
    <row r="7" spans="1:13" x14ac:dyDescent="0.25">
      <c r="A7" t="s">
        <v>43</v>
      </c>
      <c r="B7">
        <v>402</v>
      </c>
      <c r="C7" t="s">
        <v>30</v>
      </c>
      <c r="E7" t="s">
        <v>44</v>
      </c>
      <c r="F7" t="s">
        <v>45</v>
      </c>
      <c r="G7" s="1">
        <v>45310</v>
      </c>
      <c r="H7">
        <v>120000</v>
      </c>
      <c r="I7" t="s">
        <v>46</v>
      </c>
      <c r="J7">
        <v>30</v>
      </c>
      <c r="K7" s="8">
        <f>+H7/J7*25</f>
        <v>100000</v>
      </c>
      <c r="L7" t="s">
        <v>31</v>
      </c>
    </row>
    <row r="8" spans="1:13" x14ac:dyDescent="0.25">
      <c r="A8" t="s">
        <v>37</v>
      </c>
      <c r="B8">
        <v>402</v>
      </c>
      <c r="C8" t="s">
        <v>30</v>
      </c>
      <c r="E8" t="s">
        <v>38</v>
      </c>
      <c r="F8" t="s">
        <v>39</v>
      </c>
      <c r="G8" s="1">
        <v>45485</v>
      </c>
      <c r="H8">
        <v>120000</v>
      </c>
      <c r="I8" t="s">
        <v>40</v>
      </c>
      <c r="J8">
        <v>29.86</v>
      </c>
      <c r="K8" s="8">
        <f>+H8/J8*25</f>
        <v>100468.85465505693</v>
      </c>
      <c r="L8" t="s">
        <v>41</v>
      </c>
      <c r="M8" t="s">
        <v>42</v>
      </c>
    </row>
    <row r="9" spans="1:13" x14ac:dyDescent="0.25">
      <c r="A9" t="s">
        <v>16</v>
      </c>
      <c r="B9">
        <v>402</v>
      </c>
      <c r="C9" t="s">
        <v>14</v>
      </c>
      <c r="D9" t="s">
        <v>15</v>
      </c>
      <c r="E9" t="s">
        <v>17</v>
      </c>
      <c r="F9" t="s">
        <v>18</v>
      </c>
      <c r="G9" s="1">
        <v>45400</v>
      </c>
      <c r="H9">
        <v>112500</v>
      </c>
      <c r="I9" t="s">
        <v>19</v>
      </c>
      <c r="J9">
        <v>25</v>
      </c>
      <c r="K9" s="8">
        <f>+H9/J9*25</f>
        <v>112500</v>
      </c>
      <c r="L9" t="s">
        <v>13</v>
      </c>
    </row>
    <row r="10" spans="1:13" x14ac:dyDescent="0.25">
      <c r="A10" t="s">
        <v>47</v>
      </c>
      <c r="B10">
        <v>402</v>
      </c>
      <c r="C10" t="s">
        <v>30</v>
      </c>
      <c r="E10" t="s">
        <v>48</v>
      </c>
      <c r="F10" t="s">
        <v>49</v>
      </c>
      <c r="G10" s="1">
        <v>45603</v>
      </c>
      <c r="H10">
        <v>135000</v>
      </c>
      <c r="I10" t="s">
        <v>50</v>
      </c>
      <c r="J10">
        <v>30</v>
      </c>
      <c r="K10" s="8">
        <f>+H10/J10*25</f>
        <v>112500</v>
      </c>
      <c r="L10" t="s">
        <v>31</v>
      </c>
    </row>
    <row r="11" spans="1:13" x14ac:dyDescent="0.25">
      <c r="A11" t="s">
        <v>33</v>
      </c>
      <c r="B11">
        <v>102</v>
      </c>
      <c r="C11" t="s">
        <v>30</v>
      </c>
      <c r="E11" t="s">
        <v>34</v>
      </c>
      <c r="F11" t="s">
        <v>35</v>
      </c>
      <c r="G11" s="1">
        <v>45308</v>
      </c>
      <c r="H11">
        <v>120000</v>
      </c>
      <c r="I11" t="s">
        <v>36</v>
      </c>
      <c r="J11">
        <v>24.32</v>
      </c>
      <c r="K11" s="8">
        <f>+H11/J11*25</f>
        <v>123355.26315789473</v>
      </c>
      <c r="L11" t="s">
        <v>32</v>
      </c>
    </row>
    <row r="12" spans="1:13" x14ac:dyDescent="0.25">
      <c r="H12">
        <f>SUM(H5:H11)</f>
        <v>784500</v>
      </c>
      <c r="J12">
        <f>SUM(J5:J11)</f>
        <v>190.48</v>
      </c>
      <c r="K12" s="6">
        <f>SUM(K5:K11)</f>
        <v>718448.53095849161</v>
      </c>
    </row>
    <row r="13" spans="1:13" x14ac:dyDescent="0.25">
      <c r="K13" s="6">
        <f>AVERAGE(K5:K11)</f>
        <v>102635.50442264166</v>
      </c>
      <c r="L13" t="s">
        <v>53</v>
      </c>
    </row>
    <row r="14" spans="1:13" x14ac:dyDescent="0.25">
      <c r="A14" t="s">
        <v>56</v>
      </c>
      <c r="K14" s="5">
        <f>+H12/J12*25</f>
        <v>102963.56572868543</v>
      </c>
      <c r="L14" t="s">
        <v>54</v>
      </c>
    </row>
    <row r="15" spans="1:13" x14ac:dyDescent="0.25">
      <c r="A15" t="s">
        <v>57</v>
      </c>
      <c r="K15" s="8">
        <v>103000</v>
      </c>
      <c r="L15" s="9" t="s">
        <v>55</v>
      </c>
    </row>
    <row r="16" spans="1:13" x14ac:dyDescent="0.25">
      <c r="A16" t="s">
        <v>58</v>
      </c>
    </row>
  </sheetData>
  <sortState xmlns:xlrd2="http://schemas.microsoft.com/office/spreadsheetml/2017/richdata2" ref="A5:M11">
    <sortCondition ref="K5:K11"/>
  </sortState>
  <mergeCells count="1">
    <mergeCell ref="A2:L2"/>
  </mergeCells>
  <pageMargins left="0.7" right="0.7" top="0.75" bottom="0.75" header="0.3" footer="0.3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salesSearch(20)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Cook</dc:creator>
  <cp:lastModifiedBy>Dave Cook</cp:lastModifiedBy>
  <cp:lastPrinted>2026-02-16T18:56:09Z</cp:lastPrinted>
  <dcterms:created xsi:type="dcterms:W3CDTF">2026-02-11T01:01:42Z</dcterms:created>
  <dcterms:modified xsi:type="dcterms:W3CDTF">2026-02-16T18:58:58Z</dcterms:modified>
</cp:coreProperties>
</file>